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85" activeTab="1"/>
  </bookViews>
  <sheets>
    <sheet name="Cladiri 2019 2018 rezidente" sheetId="1" r:id="rId1"/>
    <sheet name="Auto 2019 2018" sheetId="2" r:id="rId2"/>
  </sheets>
  <definedNames/>
  <calcPr fullCalcOnLoad="1"/>
</workbook>
</file>

<file path=xl/sharedStrings.xml><?xml version="1.0" encoding="utf-8"?>
<sst xmlns="http://schemas.openxmlformats.org/spreadsheetml/2006/main" count="501" uniqueCount="110">
  <si>
    <t>garsoniera</t>
  </si>
  <si>
    <t>2 camere</t>
  </si>
  <si>
    <t>3 camere</t>
  </si>
  <si>
    <t>4 camere</t>
  </si>
  <si>
    <t>Suprafata</t>
  </si>
  <si>
    <t>Coeficient</t>
  </si>
  <si>
    <t>Valoare de</t>
  </si>
  <si>
    <t xml:space="preserve">Det. Val </t>
  </si>
  <si>
    <t>Impozit cladire</t>
  </si>
  <si>
    <t>de transformare</t>
  </si>
  <si>
    <t>Bonificatie 10%</t>
  </si>
  <si>
    <t>capacitate</t>
  </si>
  <si>
    <t>cilindrica</t>
  </si>
  <si>
    <t>lei/500cmc</t>
  </si>
  <si>
    <t>2006 HG 797</t>
  </si>
  <si>
    <t>Fractiuni</t>
  </si>
  <si>
    <t>taxa</t>
  </si>
  <si>
    <t>2006 HG</t>
  </si>
  <si>
    <t>Tractor</t>
  </si>
  <si>
    <t>Microbuz</t>
  </si>
  <si>
    <t>Motoreta</t>
  </si>
  <si>
    <t>Zona A</t>
  </si>
  <si>
    <t>Zona B</t>
  </si>
  <si>
    <t>Zona C</t>
  </si>
  <si>
    <t>Zona D</t>
  </si>
  <si>
    <t>Hyundai</t>
  </si>
  <si>
    <t>Auto&lt;2000cc</t>
  </si>
  <si>
    <t>Auto&gt;2000cc</t>
  </si>
  <si>
    <t>Dacia Solenza</t>
  </si>
  <si>
    <t>Motocicleta</t>
  </si>
  <si>
    <t>Suzuki</t>
  </si>
  <si>
    <t>KTM</t>
  </si>
  <si>
    <t>U650</t>
  </si>
  <si>
    <t>Camion</t>
  </si>
  <si>
    <t>Mercedes</t>
  </si>
  <si>
    <t>Vi*2,6</t>
  </si>
  <si>
    <t>lei/200cmc</t>
  </si>
  <si>
    <t>impozit</t>
  </si>
  <si>
    <t>de 200 cmc</t>
  </si>
  <si>
    <t>Exemple</t>
  </si>
  <si>
    <t>Clădire</t>
  </si>
  <si>
    <t>Suprafaţa</t>
  </si>
  <si>
    <t>utilă</t>
  </si>
  <si>
    <t>Impozit clădire</t>
  </si>
  <si>
    <t xml:space="preserve">Capacitate </t>
  </si>
  <si>
    <t>cilindrică</t>
  </si>
  <si>
    <t>Fracţiuni</t>
  </si>
  <si>
    <t>Impozit</t>
  </si>
  <si>
    <t>Mercedes-Benz S430</t>
  </si>
  <si>
    <t>Auto&gt;3000 cmc</t>
  </si>
  <si>
    <t>Bonificaţie</t>
  </si>
  <si>
    <t>clădire cu utilităţi</t>
  </si>
  <si>
    <t>clădire fără utilităţi</t>
  </si>
  <si>
    <t>impunere cu utililităţi</t>
  </si>
  <si>
    <t>cu utililităţi</t>
  </si>
  <si>
    <t>Impozabila cu utililităţi</t>
  </si>
  <si>
    <t xml:space="preserve"> cu utililităţi</t>
  </si>
  <si>
    <t>fără utililităţi</t>
  </si>
  <si>
    <t>impunere fără utililităţi</t>
  </si>
  <si>
    <t>Impozabila fără utililităţi</t>
  </si>
  <si>
    <t>de corecţie</t>
  </si>
  <si>
    <t>Cotă</t>
  </si>
  <si>
    <t>construită</t>
  </si>
  <si>
    <t xml:space="preserve">Impozit clădiri persoane fizice rezidente </t>
  </si>
  <si>
    <t>2019/2018</t>
  </si>
  <si>
    <t>Creştere 2019/2018</t>
  </si>
  <si>
    <t>Diferențe 2019 față de 2018</t>
  </si>
  <si>
    <r>
      <t>lei/200 cm</t>
    </r>
    <r>
      <rPr>
        <vertAlign val="superscript"/>
        <sz val="10"/>
        <rFont val="Arial"/>
        <family val="2"/>
      </rPr>
      <t>3</t>
    </r>
  </si>
  <si>
    <r>
      <t>lei/200cm</t>
    </r>
    <r>
      <rPr>
        <vertAlign val="superscript"/>
        <sz val="10"/>
        <rFont val="Arial"/>
        <family val="2"/>
      </rPr>
      <t>3</t>
    </r>
  </si>
  <si>
    <r>
      <t>de 200 cm</t>
    </r>
    <r>
      <rPr>
        <vertAlign val="superscript"/>
        <sz val="10"/>
        <rFont val="Arial"/>
        <family val="2"/>
      </rPr>
      <t>3</t>
    </r>
  </si>
  <si>
    <t>Suzuki Hayabusa</t>
  </si>
  <si>
    <t>Kawasaki ZX 6 R Ninja</t>
  </si>
  <si>
    <t>Kawasaki VN 1700 Voyager</t>
  </si>
  <si>
    <t>Vehicule înmatriculate</t>
  </si>
  <si>
    <r>
      <t>3. Autoturisme cu capacitatea cilindrică între 1601 cm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şi 2000 cm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inclusiv</t>
    </r>
  </si>
  <si>
    <t>18</t>
  </si>
  <si>
    <r>
      <t>4. Autoturisme cu capacitatea cilindrică între 2001 cm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şi 2600 cm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inclusiv</t>
    </r>
  </si>
  <si>
    <r>
      <t>5. Autoturisme cu capacitatea cilindrică între 2601 cm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şi 3000 cm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inclusiv</t>
    </r>
  </si>
  <si>
    <r>
      <t>6. Autoturisme cu capacitatea cilindrică de peste 3.001 cm</t>
    </r>
    <r>
      <rPr>
        <b/>
        <vertAlign val="superscript"/>
        <sz val="12"/>
        <rFont val="Times New Roman"/>
        <family val="1"/>
      </rPr>
      <t>3</t>
    </r>
  </si>
  <si>
    <t>7. Autobuze, autocare, microbuze</t>
  </si>
  <si>
    <t>8. Alte vehicule cu tracţiune mecanică cu masa totală maximă autorizată de până la 12 tone, inclusiv</t>
  </si>
  <si>
    <t>9. Tractoare înmatriculate</t>
  </si>
  <si>
    <t>- motoretă KTM</t>
  </si>
  <si>
    <r>
      <t>1. Motociclete, tricicluri, cvadricicluri şi autoturisme cu capacitatea cilindrică de până la 1600 cm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inclusiv</t>
    </r>
  </si>
  <si>
    <r>
      <t>Capacitate cilindrică (cm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</si>
  <si>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t>- Suzuki Hayabusa</t>
  </si>
  <si>
    <t>- Dacia Solenza</t>
  </si>
  <si>
    <t>- Ford Fiesta</t>
  </si>
  <si>
    <r>
      <t>lei/200 cm</t>
    </r>
    <r>
      <rPr>
        <b/>
        <vertAlign val="super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 sau fracţiune din aceasta 2019</t>
    </r>
  </si>
  <si>
    <r>
      <t>lei/200 cm</t>
    </r>
    <r>
      <rPr>
        <b/>
        <vertAlign val="super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 sau fracţiune din aceasta 2018</t>
    </r>
  </si>
  <si>
    <t>Impozit 2019</t>
  </si>
  <si>
    <t>Impozit 2018</t>
  </si>
  <si>
    <r>
      <t>Fracțiuni de 200 cm</t>
    </r>
    <r>
      <rPr>
        <b/>
        <vertAlign val="superscript"/>
        <sz val="12"/>
        <rFont val="Times New Roman"/>
        <family val="1"/>
      </rPr>
      <t>3</t>
    </r>
  </si>
  <si>
    <t xml:space="preserve"> - Dacia Duster</t>
  </si>
  <si>
    <t>- Kawasaki VN 1700 Voyager</t>
  </si>
  <si>
    <t>- Kia Optima</t>
  </si>
  <si>
    <t xml:space="preserve"> - Volkswagen Passat</t>
  </si>
  <si>
    <t>-Volkswagen Touareg</t>
  </si>
  <si>
    <r>
      <t>2. Motociclete, tricicluri și cvadricicluri cu capacitatea cilindrică de peste 1600 cm</t>
    </r>
    <r>
      <rPr>
        <b/>
        <vertAlign val="superscript"/>
        <sz val="12"/>
        <rFont val="Times New Roman"/>
        <family val="1"/>
      </rPr>
      <t>3</t>
    </r>
  </si>
  <si>
    <t>- Audi Q7</t>
  </si>
  <si>
    <t>- BMW seria 1</t>
  </si>
  <si>
    <t xml:space="preserve"> - Hyundai</t>
  </si>
  <si>
    <t>- camion Mercedes</t>
  </si>
  <si>
    <t>- U650</t>
  </si>
  <si>
    <t>Impozitul pe mijloacele de transport</t>
  </si>
  <si>
    <t>Creștere 2019 față de 2018 - lei</t>
  </si>
  <si>
    <t xml:space="preserve"> cu utilităţi     lei</t>
  </si>
  <si>
    <t>fără utilităţi    lei</t>
  </si>
  <si>
    <t xml:space="preserve"> clădire cu utilităţi   lei</t>
  </si>
  <si>
    <t xml:space="preserve"> clădire fără utilităţi   lei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</si>
</sst>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</numFmts>
  <fonts count="29">
    <font>
      <sz val="10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7" fillId="7" borderId="0" applyNumberFormat="0" applyBorder="0" applyAlignment="0" applyProtection="0"/>
    <xf numFmtId="0" fontId="14" fillId="9" borderId="1" applyNumberFormat="0" applyAlignment="0" applyProtection="0"/>
    <xf numFmtId="0" fontId="22" fillId="0" borderId="2" applyNumberFormat="0" applyFill="0" applyAlignment="0" applyProtection="0"/>
    <xf numFmtId="0" fontId="13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9" borderId="3" applyNumberFormat="0" applyAlignment="0" applyProtection="0"/>
    <xf numFmtId="0" fontId="21" fillId="3" borderId="1" applyNumberFormat="0" applyAlignment="0" applyProtection="0"/>
    <xf numFmtId="0" fontId="2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5" fillId="14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0" xfId="0" applyNumberFormat="1" applyBorder="1" applyAlignment="1">
      <alignment/>
    </xf>
    <xf numFmtId="1" fontId="0" fillId="18" borderId="12" xfId="0" applyNumberFormat="1" applyFont="1" applyFill="1" applyBorder="1" applyAlignment="1">
      <alignment/>
    </xf>
    <xf numFmtId="0" fontId="0" fillId="18" borderId="12" xfId="0" applyFill="1" applyBorder="1" applyAlignment="1">
      <alignment/>
    </xf>
    <xf numFmtId="1" fontId="0" fillId="18" borderId="12" xfId="0" applyNumberFormat="1" applyFill="1" applyBorder="1" applyAlignment="1">
      <alignment/>
    </xf>
    <xf numFmtId="0" fontId="0" fillId="18" borderId="12" xfId="0" applyFill="1" applyBorder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19" borderId="0" xfId="0" applyNumberFormat="1" applyFont="1" applyFill="1" applyBorder="1" applyAlignment="1">
      <alignment/>
    </xf>
    <xf numFmtId="0" fontId="0" fillId="19" borderId="0" xfId="0" applyFont="1" applyFill="1" applyBorder="1" applyAlignment="1">
      <alignment/>
    </xf>
    <xf numFmtId="10" fontId="0" fillId="19" borderId="0" xfId="0" applyNumberFormat="1" applyFont="1" applyFill="1" applyBorder="1" applyAlignment="1">
      <alignment/>
    </xf>
    <xf numFmtId="1" fontId="0" fillId="19" borderId="0" xfId="0" applyNumberFormat="1" applyFont="1" applyFill="1" applyBorder="1" applyAlignment="1">
      <alignment/>
    </xf>
    <xf numFmtId="0" fontId="0" fillId="19" borderId="0" xfId="0" applyFont="1" applyFill="1" applyAlignment="1">
      <alignment/>
    </xf>
    <xf numFmtId="2" fontId="0" fillId="19" borderId="0" xfId="0" applyNumberFormat="1" applyFill="1" applyBorder="1" applyAlignment="1">
      <alignment/>
    </xf>
    <xf numFmtId="0" fontId="0" fillId="19" borderId="0" xfId="0" applyFill="1" applyBorder="1" applyAlignment="1">
      <alignment/>
    </xf>
    <xf numFmtId="10" fontId="0" fillId="19" borderId="0" xfId="0" applyNumberFormat="1" applyFill="1" applyBorder="1" applyAlignment="1">
      <alignment/>
    </xf>
    <xf numFmtId="1" fontId="0" fillId="19" borderId="0" xfId="0" applyNumberFormat="1" applyFill="1" applyBorder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 horizontal="left"/>
    </xf>
    <xf numFmtId="0" fontId="0" fillId="19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justify" vertical="top"/>
    </xf>
    <xf numFmtId="0" fontId="5" fillId="0" borderId="14" xfId="0" applyFont="1" applyBorder="1" applyAlignment="1">
      <alignment wrapText="1"/>
    </xf>
    <xf numFmtId="2" fontId="5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horizontal="justify" vertical="top"/>
    </xf>
    <xf numFmtId="0" fontId="9" fillId="0" borderId="14" xfId="0" applyFont="1" applyBorder="1" applyAlignment="1">
      <alignment horizontal="justify" vertical="top"/>
    </xf>
    <xf numFmtId="49" fontId="9" fillId="0" borderId="14" xfId="0" applyNumberFormat="1" applyFont="1" applyBorder="1" applyAlignment="1">
      <alignment horizontal="justify" vertical="top"/>
    </xf>
    <xf numFmtId="3" fontId="9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2" fontId="6" fillId="0" borderId="14" xfId="0" applyNumberFormat="1" applyFont="1" applyBorder="1" applyAlignment="1">
      <alignment horizontal="justify" vertical="center" wrapText="1"/>
    </xf>
    <xf numFmtId="0" fontId="0" fillId="9" borderId="12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3" fontId="0" fillId="9" borderId="10" xfId="0" applyNumberFormat="1" applyFill="1" applyBorder="1" applyAlignment="1">
      <alignment/>
    </xf>
    <xf numFmtId="0" fontId="5" fillId="9" borderId="14" xfId="0" applyFont="1" applyFill="1" applyBorder="1" applyAlignment="1">
      <alignment horizontal="justify" vertical="center"/>
    </xf>
    <xf numFmtId="0" fontId="9" fillId="9" borderId="14" xfId="0" applyFont="1" applyFill="1" applyBorder="1" applyAlignment="1">
      <alignment/>
    </xf>
    <xf numFmtId="1" fontId="9" fillId="9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Ieșire" xfId="44"/>
    <cellStyle name="Intrare" xfId="45"/>
    <cellStyle name="Neutru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G219"/>
  <sheetViews>
    <sheetView zoomScalePageLayoutView="0" workbookViewId="0" topLeftCell="A7">
      <selection activeCell="F4" sqref="F4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2.57421875" style="0" customWidth="1"/>
    <col min="4" max="4" width="13.421875" style="0" customWidth="1"/>
    <col min="5" max="5" width="18.00390625" style="0" customWidth="1"/>
    <col min="6" max="6" width="18.57421875" style="0" customWidth="1"/>
    <col min="7" max="7" width="15.28125" style="0" customWidth="1"/>
    <col min="8" max="8" width="15.140625" style="0" customWidth="1"/>
    <col min="9" max="10" width="15.8515625" style="0" customWidth="1"/>
    <col min="11" max="11" width="16.421875" style="0" customWidth="1"/>
    <col min="12" max="12" width="19.00390625" style="0" customWidth="1"/>
    <col min="13" max="13" width="20.140625" style="0" customWidth="1"/>
    <col min="14" max="14" width="20.28125" style="0" bestFit="1" customWidth="1"/>
    <col min="15" max="15" width="12.57421875" style="0" customWidth="1"/>
    <col min="16" max="16" width="13.140625" style="0" customWidth="1"/>
    <col min="17" max="17" width="13.28125" style="0" customWidth="1"/>
  </cols>
  <sheetData>
    <row r="5" ht="12.75">
      <c r="I5" t="s">
        <v>63</v>
      </c>
    </row>
    <row r="8" spans="2:17" s="33" customFormat="1" ht="12.75">
      <c r="B8" s="52" t="s">
        <v>21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2:17" s="33" customFormat="1" ht="12.75">
      <c r="B9" s="51" t="s">
        <v>64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1" spans="2:17" ht="12.75">
      <c r="B11" s="5" t="s">
        <v>40</v>
      </c>
      <c r="C11" s="5" t="s">
        <v>41</v>
      </c>
      <c r="D11" s="5" t="s">
        <v>5</v>
      </c>
      <c r="E11" s="5" t="s">
        <v>6</v>
      </c>
      <c r="F11" s="5" t="s">
        <v>6</v>
      </c>
      <c r="G11" s="5" t="s">
        <v>5</v>
      </c>
      <c r="H11" s="26" t="s">
        <v>61</v>
      </c>
      <c r="I11" s="5" t="s">
        <v>4</v>
      </c>
      <c r="J11" s="5" t="s">
        <v>35</v>
      </c>
      <c r="K11" s="5" t="s">
        <v>35</v>
      </c>
      <c r="L11" s="5" t="s">
        <v>7</v>
      </c>
      <c r="M11" s="5" t="s">
        <v>7</v>
      </c>
      <c r="N11" s="7" t="s">
        <v>8</v>
      </c>
      <c r="O11" s="7" t="s">
        <v>8</v>
      </c>
      <c r="P11" s="8" t="s">
        <v>10</v>
      </c>
      <c r="Q11" s="8" t="s">
        <v>10</v>
      </c>
    </row>
    <row r="12" spans="2:17" ht="12.75">
      <c r="B12" s="24"/>
      <c r="C12" s="24" t="s">
        <v>42</v>
      </c>
      <c r="D12" s="24" t="s">
        <v>9</v>
      </c>
      <c r="E12" s="24" t="s">
        <v>53</v>
      </c>
      <c r="F12" s="24" t="s">
        <v>58</v>
      </c>
      <c r="G12" s="24" t="s">
        <v>60</v>
      </c>
      <c r="H12" s="27" t="s">
        <v>37</v>
      </c>
      <c r="I12" s="24" t="s">
        <v>62</v>
      </c>
      <c r="J12" s="24" t="s">
        <v>54</v>
      </c>
      <c r="K12" s="24" t="s">
        <v>57</v>
      </c>
      <c r="L12" s="24" t="s">
        <v>55</v>
      </c>
      <c r="M12" s="24" t="s">
        <v>59</v>
      </c>
      <c r="N12" s="24" t="s">
        <v>56</v>
      </c>
      <c r="O12" s="24" t="s">
        <v>57</v>
      </c>
      <c r="P12" s="24" t="s">
        <v>54</v>
      </c>
      <c r="Q12" s="24" t="s">
        <v>57</v>
      </c>
    </row>
    <row r="13" spans="2:17" ht="12.75">
      <c r="B13" s="6"/>
      <c r="C13" s="6"/>
      <c r="D13" s="29">
        <v>2018</v>
      </c>
      <c r="E13" s="25">
        <v>2018</v>
      </c>
      <c r="F13" s="25">
        <v>2018</v>
      </c>
      <c r="G13" s="6"/>
      <c r="H13" s="6"/>
      <c r="I13" s="6"/>
      <c r="J13" s="6">
        <v>2018</v>
      </c>
      <c r="K13" s="6">
        <v>2018</v>
      </c>
      <c r="L13" s="6">
        <v>2018</v>
      </c>
      <c r="M13" s="6">
        <v>2018</v>
      </c>
      <c r="N13" s="6">
        <v>2018</v>
      </c>
      <c r="O13" s="6">
        <v>2018</v>
      </c>
      <c r="P13" s="6">
        <v>2018</v>
      </c>
      <c r="Q13" s="6">
        <v>2018</v>
      </c>
    </row>
    <row r="14" spans="2:17" ht="12.75">
      <c r="B14" s="1" t="s">
        <v>0</v>
      </c>
      <c r="C14" s="1">
        <v>37</v>
      </c>
      <c r="D14" s="1">
        <v>1.4</v>
      </c>
      <c r="E14" s="1">
        <v>1000</v>
      </c>
      <c r="F14" s="1">
        <v>600</v>
      </c>
      <c r="G14" s="1">
        <v>2.6</v>
      </c>
      <c r="H14" s="2">
        <v>0.001</v>
      </c>
      <c r="I14" s="4">
        <f>C14*D14</f>
        <v>51.8</v>
      </c>
      <c r="J14" s="3">
        <f>E14*G14</f>
        <v>2600</v>
      </c>
      <c r="K14" s="3">
        <f>F14*G14</f>
        <v>1560</v>
      </c>
      <c r="L14" s="16">
        <f>J14*I14</f>
        <v>134680</v>
      </c>
      <c r="M14" s="16">
        <f>K14*I14</f>
        <v>80808</v>
      </c>
      <c r="N14" s="17">
        <f aca="true" t="shared" si="0" ref="N14:O17">L14*0.1%</f>
        <v>134.68</v>
      </c>
      <c r="O14" s="17">
        <f t="shared" si="0"/>
        <v>80.808</v>
      </c>
      <c r="P14" s="17">
        <f aca="true" t="shared" si="1" ref="P14:Q17">N14*90%</f>
        <v>121.212</v>
      </c>
      <c r="Q14" s="17">
        <f t="shared" si="1"/>
        <v>72.72720000000001</v>
      </c>
    </row>
    <row r="15" spans="2:17" ht="12.75">
      <c r="B15" s="1" t="s">
        <v>1</v>
      </c>
      <c r="C15" s="1">
        <v>50</v>
      </c>
      <c r="D15" s="1">
        <v>1.4</v>
      </c>
      <c r="E15" s="1">
        <v>1000</v>
      </c>
      <c r="F15" s="1">
        <v>600</v>
      </c>
      <c r="G15" s="1">
        <v>2.6</v>
      </c>
      <c r="H15" s="2">
        <v>0.001</v>
      </c>
      <c r="I15" s="4">
        <f>C15*D15</f>
        <v>70</v>
      </c>
      <c r="J15" s="3">
        <f>E15*G15</f>
        <v>2600</v>
      </c>
      <c r="K15" s="3">
        <f>F15*G15</f>
        <v>1560</v>
      </c>
      <c r="L15" s="16">
        <f>J15*I15</f>
        <v>182000</v>
      </c>
      <c r="M15" s="16">
        <f>K15*I15</f>
        <v>109200</v>
      </c>
      <c r="N15" s="17">
        <f t="shared" si="0"/>
        <v>182</v>
      </c>
      <c r="O15" s="17">
        <f t="shared" si="0"/>
        <v>109.2</v>
      </c>
      <c r="P15" s="17">
        <f t="shared" si="1"/>
        <v>163.8</v>
      </c>
      <c r="Q15" s="17">
        <f t="shared" si="1"/>
        <v>98.28</v>
      </c>
    </row>
    <row r="16" spans="2:17" ht="12.75">
      <c r="B16" s="1" t="s">
        <v>2</v>
      </c>
      <c r="C16" s="1">
        <v>75</v>
      </c>
      <c r="D16" s="1">
        <v>1.4</v>
      </c>
      <c r="E16" s="1">
        <v>1000</v>
      </c>
      <c r="F16" s="1">
        <v>600</v>
      </c>
      <c r="G16" s="1">
        <v>2.6</v>
      </c>
      <c r="H16" s="2">
        <v>0.001</v>
      </c>
      <c r="I16" s="4">
        <f>C16*D16</f>
        <v>105</v>
      </c>
      <c r="J16" s="3">
        <f>E16*G16</f>
        <v>2600</v>
      </c>
      <c r="K16" s="3">
        <f>F16*G16</f>
        <v>1560</v>
      </c>
      <c r="L16" s="16">
        <f>J16*I16</f>
        <v>273000</v>
      </c>
      <c r="M16" s="16">
        <f>K16*I16</f>
        <v>163800</v>
      </c>
      <c r="N16" s="17">
        <f t="shared" si="0"/>
        <v>273</v>
      </c>
      <c r="O16" s="17">
        <f t="shared" si="0"/>
        <v>163.8</v>
      </c>
      <c r="P16" s="17">
        <f t="shared" si="1"/>
        <v>245.70000000000002</v>
      </c>
      <c r="Q16" s="17">
        <f t="shared" si="1"/>
        <v>147.42000000000002</v>
      </c>
    </row>
    <row r="17" spans="2:17" ht="12.75">
      <c r="B17" s="1" t="s">
        <v>3</v>
      </c>
      <c r="C17" s="1">
        <v>105</v>
      </c>
      <c r="D17" s="1">
        <v>1.4</v>
      </c>
      <c r="E17" s="1">
        <v>1000</v>
      </c>
      <c r="F17" s="1">
        <v>600</v>
      </c>
      <c r="G17" s="1">
        <v>2.6</v>
      </c>
      <c r="H17" s="2">
        <v>0.001</v>
      </c>
      <c r="I17" s="4">
        <f>C17*D17</f>
        <v>147</v>
      </c>
      <c r="J17" s="3">
        <f>E17*G17</f>
        <v>2600</v>
      </c>
      <c r="K17" s="3">
        <f>F17*G17</f>
        <v>1560</v>
      </c>
      <c r="L17" s="16">
        <f>J17*I17</f>
        <v>382200</v>
      </c>
      <c r="M17" s="16">
        <f>K17*I17</f>
        <v>229320</v>
      </c>
      <c r="N17" s="17">
        <f t="shared" si="0"/>
        <v>382.2</v>
      </c>
      <c r="O17" s="17">
        <f t="shared" si="0"/>
        <v>229.32</v>
      </c>
      <c r="P17" s="17">
        <f t="shared" si="1"/>
        <v>343.98</v>
      </c>
      <c r="Q17" s="17">
        <f t="shared" si="1"/>
        <v>206.388</v>
      </c>
    </row>
    <row r="19" spans="2:17" ht="12.75">
      <c r="B19" s="5" t="s">
        <v>40</v>
      </c>
      <c r="C19" s="5" t="s">
        <v>41</v>
      </c>
      <c r="D19" s="5" t="s">
        <v>5</v>
      </c>
      <c r="E19" s="5" t="s">
        <v>6</v>
      </c>
      <c r="F19" s="5" t="s">
        <v>6</v>
      </c>
      <c r="G19" s="5" t="s">
        <v>5</v>
      </c>
      <c r="H19" s="26" t="s">
        <v>61</v>
      </c>
      <c r="I19" s="5" t="s">
        <v>4</v>
      </c>
      <c r="J19" s="5" t="s">
        <v>35</v>
      </c>
      <c r="K19" s="5" t="s">
        <v>35</v>
      </c>
      <c r="L19" s="5" t="s">
        <v>7</v>
      </c>
      <c r="M19" s="5" t="s">
        <v>7</v>
      </c>
      <c r="N19" s="5" t="s">
        <v>8</v>
      </c>
      <c r="O19" s="5" t="s">
        <v>8</v>
      </c>
      <c r="P19" s="5" t="s">
        <v>10</v>
      </c>
      <c r="Q19" s="5" t="s">
        <v>10</v>
      </c>
    </row>
    <row r="20" spans="2:17" ht="12.75">
      <c r="B20" s="24"/>
      <c r="C20" s="24" t="s">
        <v>42</v>
      </c>
      <c r="D20" s="24" t="s">
        <v>9</v>
      </c>
      <c r="E20" s="24" t="s">
        <v>53</v>
      </c>
      <c r="F20" s="24" t="s">
        <v>58</v>
      </c>
      <c r="G20" s="24" t="s">
        <v>60</v>
      </c>
      <c r="H20" s="27" t="s">
        <v>37</v>
      </c>
      <c r="I20" s="24" t="s">
        <v>62</v>
      </c>
      <c r="J20" s="24" t="s">
        <v>54</v>
      </c>
      <c r="K20" s="24" t="s">
        <v>57</v>
      </c>
      <c r="L20" s="24" t="s">
        <v>55</v>
      </c>
      <c r="M20" s="24" t="s">
        <v>59</v>
      </c>
      <c r="N20" s="24" t="s">
        <v>56</v>
      </c>
      <c r="O20" s="24" t="s">
        <v>57</v>
      </c>
      <c r="P20" s="24" t="s">
        <v>54</v>
      </c>
      <c r="Q20" s="24" t="s">
        <v>57</v>
      </c>
    </row>
    <row r="21" spans="2:17" ht="12.75">
      <c r="B21" s="6"/>
      <c r="C21" s="6"/>
      <c r="D21" s="31">
        <v>2019</v>
      </c>
      <c r="E21" s="6">
        <v>2019</v>
      </c>
      <c r="F21" s="6">
        <v>2019</v>
      </c>
      <c r="G21" s="6"/>
      <c r="H21" s="6"/>
      <c r="I21" s="6"/>
      <c r="J21" s="6">
        <v>2019</v>
      </c>
      <c r="K21" s="6">
        <v>2019</v>
      </c>
      <c r="L21" s="6">
        <v>2019</v>
      </c>
      <c r="M21" s="6">
        <v>2019</v>
      </c>
      <c r="N21" s="6">
        <v>2019</v>
      </c>
      <c r="O21" s="6">
        <v>2019</v>
      </c>
      <c r="P21" s="6">
        <v>2019</v>
      </c>
      <c r="Q21" s="6">
        <v>2019</v>
      </c>
    </row>
    <row r="22" spans="2:17" ht="12.75">
      <c r="B22" s="1" t="s">
        <v>0</v>
      </c>
      <c r="C22" s="1">
        <v>37</v>
      </c>
      <c r="D22" s="1">
        <v>1.4</v>
      </c>
      <c r="E22" s="1">
        <v>1013</v>
      </c>
      <c r="F22" s="1">
        <v>608</v>
      </c>
      <c r="G22" s="1">
        <v>2.6</v>
      </c>
      <c r="H22" s="2">
        <v>0.001</v>
      </c>
      <c r="I22" s="4">
        <f>C22*D22</f>
        <v>51.8</v>
      </c>
      <c r="J22" s="3">
        <f>E22*G22</f>
        <v>2633.8</v>
      </c>
      <c r="K22" s="3">
        <f>F22*G22</f>
        <v>1580.8</v>
      </c>
      <c r="L22" s="16">
        <f>J22*I22</f>
        <v>136430.84</v>
      </c>
      <c r="M22" s="16">
        <f>K22*I22</f>
        <v>81885.43999999999</v>
      </c>
      <c r="N22" s="17">
        <f aca="true" t="shared" si="2" ref="N22:O25">L22*0.1%</f>
        <v>136.43084</v>
      </c>
      <c r="O22" s="17">
        <f t="shared" si="2"/>
        <v>81.88543999999999</v>
      </c>
      <c r="P22" s="17">
        <f aca="true" t="shared" si="3" ref="P22:Q25">N22*90%</f>
        <v>122.78775599999999</v>
      </c>
      <c r="Q22" s="17">
        <f t="shared" si="3"/>
        <v>73.696896</v>
      </c>
    </row>
    <row r="23" spans="2:17" ht="12.75">
      <c r="B23" s="1" t="s">
        <v>1</v>
      </c>
      <c r="C23" s="1">
        <v>50</v>
      </c>
      <c r="D23" s="1">
        <v>1.4</v>
      </c>
      <c r="E23" s="1">
        <v>1013</v>
      </c>
      <c r="F23" s="1">
        <v>608</v>
      </c>
      <c r="G23" s="1">
        <v>2.6</v>
      </c>
      <c r="H23" s="2">
        <v>0.001</v>
      </c>
      <c r="I23" s="4">
        <f>C23*D23</f>
        <v>70</v>
      </c>
      <c r="J23" s="3">
        <f>E23*G23</f>
        <v>2633.8</v>
      </c>
      <c r="K23" s="3">
        <f>F23*G23</f>
        <v>1580.8</v>
      </c>
      <c r="L23" s="16">
        <f>J23*I23</f>
        <v>184366</v>
      </c>
      <c r="M23" s="16">
        <f>K23*I23</f>
        <v>110656</v>
      </c>
      <c r="N23" s="17">
        <f t="shared" si="2"/>
        <v>184.366</v>
      </c>
      <c r="O23" s="17">
        <f t="shared" si="2"/>
        <v>110.656</v>
      </c>
      <c r="P23" s="17">
        <f t="shared" si="3"/>
        <v>165.92940000000002</v>
      </c>
      <c r="Q23" s="17">
        <f t="shared" si="3"/>
        <v>99.5904</v>
      </c>
    </row>
    <row r="24" spans="2:17" ht="12.75">
      <c r="B24" s="1" t="s">
        <v>2</v>
      </c>
      <c r="C24" s="1">
        <v>75</v>
      </c>
      <c r="D24" s="1">
        <v>1.4</v>
      </c>
      <c r="E24" s="1">
        <v>1013</v>
      </c>
      <c r="F24" s="1">
        <v>608</v>
      </c>
      <c r="G24" s="1">
        <v>2.6</v>
      </c>
      <c r="H24" s="2">
        <v>0.001</v>
      </c>
      <c r="I24" s="4">
        <f>C24*D24</f>
        <v>105</v>
      </c>
      <c r="J24" s="3">
        <f>E24*G24</f>
        <v>2633.8</v>
      </c>
      <c r="K24" s="3">
        <f>F24*G24</f>
        <v>1580.8</v>
      </c>
      <c r="L24" s="16">
        <f>J24*I24</f>
        <v>276549</v>
      </c>
      <c r="M24" s="16">
        <f>K24*I24</f>
        <v>165984</v>
      </c>
      <c r="N24" s="17">
        <f t="shared" si="2"/>
        <v>276.549</v>
      </c>
      <c r="O24" s="17">
        <f t="shared" si="2"/>
        <v>165.984</v>
      </c>
      <c r="P24" s="17">
        <f t="shared" si="3"/>
        <v>248.89409999999998</v>
      </c>
      <c r="Q24" s="17">
        <f t="shared" si="3"/>
        <v>149.3856</v>
      </c>
    </row>
    <row r="25" spans="2:17" ht="12.75">
      <c r="B25" s="1" t="s">
        <v>3</v>
      </c>
      <c r="C25" s="1">
        <v>105</v>
      </c>
      <c r="D25" s="1">
        <v>1.4</v>
      </c>
      <c r="E25" s="1">
        <v>1013</v>
      </c>
      <c r="F25" s="1">
        <v>608</v>
      </c>
      <c r="G25" s="1">
        <v>2.6</v>
      </c>
      <c r="H25" s="2">
        <v>0.001</v>
      </c>
      <c r="I25" s="4">
        <f>C25*D25</f>
        <v>147</v>
      </c>
      <c r="J25" s="3">
        <f>E25*G25</f>
        <v>2633.8</v>
      </c>
      <c r="K25" s="3">
        <f>F25*G25</f>
        <v>1580.8</v>
      </c>
      <c r="L25" s="16">
        <f>J25*I25</f>
        <v>387168.60000000003</v>
      </c>
      <c r="M25" s="16">
        <f>K25*I25</f>
        <v>232377.6</v>
      </c>
      <c r="N25" s="17">
        <f t="shared" si="2"/>
        <v>387.1686</v>
      </c>
      <c r="O25" s="17">
        <f t="shared" si="2"/>
        <v>232.3776</v>
      </c>
      <c r="P25" s="17">
        <f t="shared" si="3"/>
        <v>348.45174000000003</v>
      </c>
      <c r="Q25" s="17">
        <f t="shared" si="3"/>
        <v>209.13984</v>
      </c>
    </row>
    <row r="26" spans="2:17" ht="12.75">
      <c r="B26" s="9"/>
      <c r="C26" s="9"/>
      <c r="D26" s="9"/>
      <c r="E26" s="9"/>
      <c r="F26" s="9"/>
      <c r="G26" s="9"/>
      <c r="H26" s="10"/>
      <c r="I26" s="12"/>
      <c r="J26" s="11"/>
      <c r="K26" s="11"/>
      <c r="L26" s="28"/>
      <c r="M26" s="28"/>
      <c r="N26" s="18"/>
      <c r="O26" s="18"/>
      <c r="P26" s="18"/>
      <c r="Q26" s="18"/>
    </row>
    <row r="27" spans="2:17" ht="12.75">
      <c r="B27" s="9"/>
      <c r="C27" s="9"/>
      <c r="D27" s="9"/>
      <c r="E27" s="9"/>
      <c r="F27" s="9"/>
      <c r="G27" s="9"/>
      <c r="H27" s="10"/>
      <c r="I27" s="12"/>
      <c r="J27" s="11"/>
      <c r="K27" s="11"/>
      <c r="L27" s="28"/>
      <c r="M27" s="28"/>
      <c r="N27" s="18"/>
      <c r="O27" s="18"/>
      <c r="P27" s="18"/>
      <c r="Q27" s="18"/>
    </row>
    <row r="28" spans="2:17" ht="12.75">
      <c r="B28" s="54" t="s">
        <v>66</v>
      </c>
      <c r="C28" s="9"/>
      <c r="D28" s="9"/>
      <c r="E28" s="9"/>
      <c r="F28" s="9"/>
      <c r="G28" s="9"/>
      <c r="H28" s="10"/>
      <c r="I28" s="12"/>
      <c r="J28" s="11"/>
      <c r="K28" s="11"/>
      <c r="L28" s="28"/>
      <c r="M28" s="28"/>
      <c r="N28" s="18"/>
      <c r="O28" s="18"/>
      <c r="P28" s="18"/>
      <c r="Q28" s="18"/>
    </row>
    <row r="30" spans="2:14" ht="12.75">
      <c r="B30" s="5" t="s">
        <v>40</v>
      </c>
      <c r="C30" s="7" t="s">
        <v>8</v>
      </c>
      <c r="D30" s="7" t="s">
        <v>8</v>
      </c>
      <c r="E30" s="7" t="s">
        <v>8</v>
      </c>
      <c r="F30" s="7" t="s">
        <v>8</v>
      </c>
      <c r="G30" s="8" t="s">
        <v>10</v>
      </c>
      <c r="H30" s="8" t="s">
        <v>10</v>
      </c>
      <c r="I30" s="26" t="s">
        <v>10</v>
      </c>
      <c r="J30" s="26" t="s">
        <v>10</v>
      </c>
      <c r="K30" s="79" t="s">
        <v>65</v>
      </c>
      <c r="L30" s="79" t="s">
        <v>65</v>
      </c>
      <c r="M30" s="79" t="s">
        <v>65</v>
      </c>
      <c r="N30" s="79" t="s">
        <v>65</v>
      </c>
    </row>
    <row r="31" spans="2:14" ht="12.75">
      <c r="B31" s="24"/>
      <c r="C31" s="24" t="s">
        <v>56</v>
      </c>
      <c r="D31" s="24" t="s">
        <v>56</v>
      </c>
      <c r="E31" s="24" t="s">
        <v>57</v>
      </c>
      <c r="F31" s="24" t="s">
        <v>57</v>
      </c>
      <c r="G31" s="24" t="s">
        <v>51</v>
      </c>
      <c r="H31" s="24" t="s">
        <v>51</v>
      </c>
      <c r="I31" s="27" t="s">
        <v>52</v>
      </c>
      <c r="J31" s="27" t="s">
        <v>52</v>
      </c>
      <c r="K31" s="80" t="s">
        <v>43</v>
      </c>
      <c r="L31" s="80" t="s">
        <v>43</v>
      </c>
      <c r="M31" s="80" t="s">
        <v>50</v>
      </c>
      <c r="N31" s="80" t="s">
        <v>50</v>
      </c>
    </row>
    <row r="32" spans="2:14" ht="12.75">
      <c r="B32" s="6"/>
      <c r="C32" s="30">
        <v>2018</v>
      </c>
      <c r="D32" s="30">
        <v>2019</v>
      </c>
      <c r="E32" s="6">
        <v>2018</v>
      </c>
      <c r="F32" s="6">
        <v>2019</v>
      </c>
      <c r="G32" s="6">
        <v>2018</v>
      </c>
      <c r="H32" s="6">
        <v>2019</v>
      </c>
      <c r="I32" s="25">
        <v>2018</v>
      </c>
      <c r="J32" s="25">
        <v>2019</v>
      </c>
      <c r="K32" s="78" t="s">
        <v>106</v>
      </c>
      <c r="L32" s="78" t="s">
        <v>107</v>
      </c>
      <c r="M32" s="78" t="s">
        <v>108</v>
      </c>
      <c r="N32" s="78" t="s">
        <v>109</v>
      </c>
    </row>
    <row r="33" spans="2:241" s="9" customFormat="1" ht="12.75">
      <c r="B33" s="1" t="s">
        <v>0</v>
      </c>
      <c r="C33" s="17">
        <f>N14</f>
        <v>134.68</v>
      </c>
      <c r="D33" s="17">
        <f>N22</f>
        <v>136.43084</v>
      </c>
      <c r="E33" s="17">
        <f>O14</f>
        <v>80.808</v>
      </c>
      <c r="F33" s="17">
        <f>O22</f>
        <v>81.88543999999999</v>
      </c>
      <c r="G33" s="17">
        <f>P14</f>
        <v>121.212</v>
      </c>
      <c r="H33" s="17">
        <f>P22</f>
        <v>122.78775599999999</v>
      </c>
      <c r="I33" s="17">
        <f>Q14</f>
        <v>72.72720000000001</v>
      </c>
      <c r="J33" s="17">
        <f>Q22</f>
        <v>73.696896</v>
      </c>
      <c r="K33" s="81">
        <v>1</v>
      </c>
      <c r="L33" s="81">
        <v>1</v>
      </c>
      <c r="M33" s="81">
        <v>2</v>
      </c>
      <c r="N33" s="81">
        <v>1</v>
      </c>
      <c r="O33" s="12"/>
      <c r="P33" s="12"/>
      <c r="Q33" s="12"/>
      <c r="X33" s="10"/>
      <c r="Y33" s="11"/>
      <c r="Z33" s="11"/>
      <c r="AA33" s="11"/>
      <c r="AD33" s="12"/>
      <c r="AE33" s="12"/>
      <c r="AF33" s="12"/>
      <c r="AG33" s="12"/>
      <c r="AN33" s="10"/>
      <c r="AO33" s="11"/>
      <c r="AP33" s="11"/>
      <c r="AQ33" s="11"/>
      <c r="AT33" s="12"/>
      <c r="AU33" s="12"/>
      <c r="AV33" s="12"/>
      <c r="AW33" s="12"/>
      <c r="BD33" s="10"/>
      <c r="BE33" s="11"/>
      <c r="BF33" s="11"/>
      <c r="BG33" s="11"/>
      <c r="BJ33" s="12"/>
      <c r="BK33" s="12"/>
      <c r="BL33" s="12"/>
      <c r="BM33" s="12"/>
      <c r="BT33" s="10"/>
      <c r="BU33" s="11"/>
      <c r="BV33" s="11"/>
      <c r="BW33" s="11"/>
      <c r="BZ33" s="12"/>
      <c r="CA33" s="12"/>
      <c r="CB33" s="12"/>
      <c r="CC33" s="12"/>
      <c r="CJ33" s="10"/>
      <c r="CK33" s="11"/>
      <c r="CL33" s="11"/>
      <c r="CM33" s="11"/>
      <c r="CP33" s="12"/>
      <c r="CQ33" s="12"/>
      <c r="CR33" s="12"/>
      <c r="CS33" s="12"/>
      <c r="CZ33" s="10"/>
      <c r="DA33" s="11"/>
      <c r="DB33" s="11"/>
      <c r="DC33" s="11"/>
      <c r="DF33" s="12"/>
      <c r="DG33" s="12"/>
      <c r="DH33" s="12"/>
      <c r="DI33" s="12"/>
      <c r="DP33" s="10"/>
      <c r="DQ33" s="11"/>
      <c r="DR33" s="11"/>
      <c r="DS33" s="11"/>
      <c r="DV33" s="12"/>
      <c r="DW33" s="12"/>
      <c r="DX33" s="12"/>
      <c r="DY33" s="12"/>
      <c r="EF33" s="10"/>
      <c r="EG33" s="11"/>
      <c r="EH33" s="11"/>
      <c r="EI33" s="11"/>
      <c r="EL33" s="12"/>
      <c r="EM33" s="12"/>
      <c r="EN33" s="12"/>
      <c r="EO33" s="12"/>
      <c r="EV33" s="10"/>
      <c r="EW33" s="11"/>
      <c r="EX33" s="11"/>
      <c r="EY33" s="11"/>
      <c r="FB33" s="12"/>
      <c r="FC33" s="12"/>
      <c r="FD33" s="12"/>
      <c r="FE33" s="12"/>
      <c r="FL33" s="10"/>
      <c r="FM33" s="11"/>
      <c r="FN33" s="11"/>
      <c r="FO33" s="11"/>
      <c r="FR33" s="12"/>
      <c r="FS33" s="12"/>
      <c r="FT33" s="12"/>
      <c r="FU33" s="12"/>
      <c r="GB33" s="10"/>
      <c r="GC33" s="11"/>
      <c r="GD33" s="11"/>
      <c r="GE33" s="11"/>
      <c r="GH33" s="12"/>
      <c r="GI33" s="12"/>
      <c r="GJ33" s="12"/>
      <c r="GK33" s="12"/>
      <c r="GR33" s="10"/>
      <c r="GS33" s="11"/>
      <c r="GT33" s="11"/>
      <c r="GU33" s="11"/>
      <c r="GX33" s="12"/>
      <c r="GY33" s="12"/>
      <c r="GZ33" s="12"/>
      <c r="HA33" s="12"/>
      <c r="HH33" s="10"/>
      <c r="HI33" s="11"/>
      <c r="HJ33" s="11"/>
      <c r="HK33" s="11"/>
      <c r="HN33" s="12"/>
      <c r="HO33" s="12"/>
      <c r="HP33" s="12"/>
      <c r="HQ33" s="12"/>
      <c r="HX33" s="10"/>
      <c r="HY33" s="11"/>
      <c r="HZ33" s="11"/>
      <c r="IA33" s="11"/>
      <c r="ID33" s="12"/>
      <c r="IE33" s="12"/>
      <c r="IF33" s="12"/>
      <c r="IG33" s="12"/>
    </row>
    <row r="34" spans="2:241" s="9" customFormat="1" ht="12.75">
      <c r="B34" s="1" t="s">
        <v>1</v>
      </c>
      <c r="C34" s="17">
        <f>N15</f>
        <v>182</v>
      </c>
      <c r="D34" s="17">
        <f>N23</f>
        <v>184.366</v>
      </c>
      <c r="E34" s="17">
        <f>O15</f>
        <v>109.2</v>
      </c>
      <c r="F34" s="17">
        <f>O23</f>
        <v>110.656</v>
      </c>
      <c r="G34" s="17">
        <f>P15</f>
        <v>163.8</v>
      </c>
      <c r="H34" s="17">
        <f>P23</f>
        <v>165.92940000000002</v>
      </c>
      <c r="I34" s="17">
        <f>Q15</f>
        <v>98.28</v>
      </c>
      <c r="J34" s="17">
        <f>Q23</f>
        <v>99.5904</v>
      </c>
      <c r="K34" s="81">
        <v>2</v>
      </c>
      <c r="L34" s="81">
        <v>2</v>
      </c>
      <c r="M34" s="81">
        <v>2</v>
      </c>
      <c r="N34" s="81">
        <v>2</v>
      </c>
      <c r="O34" s="12"/>
      <c r="P34" s="12"/>
      <c r="Q34" s="12"/>
      <c r="X34" s="10"/>
      <c r="Y34" s="11"/>
      <c r="Z34" s="11"/>
      <c r="AA34" s="11"/>
      <c r="AD34" s="12"/>
      <c r="AE34" s="12"/>
      <c r="AF34" s="12"/>
      <c r="AG34" s="12"/>
      <c r="AN34" s="10"/>
      <c r="AO34" s="11"/>
      <c r="AP34" s="11"/>
      <c r="AQ34" s="11"/>
      <c r="AT34" s="12"/>
      <c r="AU34" s="12"/>
      <c r="AV34" s="12"/>
      <c r="AW34" s="12"/>
      <c r="BD34" s="10"/>
      <c r="BE34" s="11"/>
      <c r="BF34" s="11"/>
      <c r="BG34" s="11"/>
      <c r="BJ34" s="12"/>
      <c r="BK34" s="12"/>
      <c r="BL34" s="12"/>
      <c r="BM34" s="12"/>
      <c r="BT34" s="10"/>
      <c r="BU34" s="11"/>
      <c r="BV34" s="11"/>
      <c r="BW34" s="11"/>
      <c r="BZ34" s="12"/>
      <c r="CA34" s="12"/>
      <c r="CB34" s="12"/>
      <c r="CC34" s="12"/>
      <c r="CJ34" s="10"/>
      <c r="CK34" s="11"/>
      <c r="CL34" s="11"/>
      <c r="CM34" s="11"/>
      <c r="CP34" s="12"/>
      <c r="CQ34" s="12"/>
      <c r="CR34" s="12"/>
      <c r="CS34" s="12"/>
      <c r="CZ34" s="10"/>
      <c r="DA34" s="11"/>
      <c r="DB34" s="11"/>
      <c r="DC34" s="11"/>
      <c r="DF34" s="12"/>
      <c r="DG34" s="12"/>
      <c r="DH34" s="12"/>
      <c r="DI34" s="12"/>
      <c r="DP34" s="10"/>
      <c r="DQ34" s="11"/>
      <c r="DR34" s="11"/>
      <c r="DS34" s="11"/>
      <c r="DV34" s="12"/>
      <c r="DW34" s="12"/>
      <c r="DX34" s="12"/>
      <c r="DY34" s="12"/>
      <c r="EF34" s="10"/>
      <c r="EG34" s="11"/>
      <c r="EH34" s="11"/>
      <c r="EI34" s="11"/>
      <c r="EL34" s="12"/>
      <c r="EM34" s="12"/>
      <c r="EN34" s="12"/>
      <c r="EO34" s="12"/>
      <c r="EV34" s="10"/>
      <c r="EW34" s="11"/>
      <c r="EX34" s="11"/>
      <c r="EY34" s="11"/>
      <c r="FB34" s="12"/>
      <c r="FC34" s="12"/>
      <c r="FD34" s="12"/>
      <c r="FE34" s="12"/>
      <c r="FL34" s="10"/>
      <c r="FM34" s="11"/>
      <c r="FN34" s="11"/>
      <c r="FO34" s="11"/>
      <c r="FR34" s="12"/>
      <c r="FS34" s="12"/>
      <c r="FT34" s="12"/>
      <c r="FU34" s="12"/>
      <c r="GB34" s="10"/>
      <c r="GC34" s="11"/>
      <c r="GD34" s="11"/>
      <c r="GE34" s="11"/>
      <c r="GH34" s="12"/>
      <c r="GI34" s="12"/>
      <c r="GJ34" s="12"/>
      <c r="GK34" s="12"/>
      <c r="GR34" s="10"/>
      <c r="GS34" s="11"/>
      <c r="GT34" s="11"/>
      <c r="GU34" s="11"/>
      <c r="GX34" s="12"/>
      <c r="GY34" s="12"/>
      <c r="GZ34" s="12"/>
      <c r="HA34" s="12"/>
      <c r="HH34" s="10"/>
      <c r="HI34" s="11"/>
      <c r="HJ34" s="11"/>
      <c r="HK34" s="11"/>
      <c r="HN34" s="12"/>
      <c r="HO34" s="12"/>
      <c r="HP34" s="12"/>
      <c r="HQ34" s="12"/>
      <c r="HX34" s="10"/>
      <c r="HY34" s="11"/>
      <c r="HZ34" s="11"/>
      <c r="IA34" s="11"/>
      <c r="ID34" s="12"/>
      <c r="IE34" s="12"/>
      <c r="IF34" s="12"/>
      <c r="IG34" s="12"/>
    </row>
    <row r="35" spans="2:241" s="9" customFormat="1" ht="12.75">
      <c r="B35" s="1" t="s">
        <v>2</v>
      </c>
      <c r="C35" s="17">
        <f>N16</f>
        <v>273</v>
      </c>
      <c r="D35" s="17">
        <f>N24</f>
        <v>276.549</v>
      </c>
      <c r="E35" s="17">
        <f>O16</f>
        <v>163.8</v>
      </c>
      <c r="F35" s="17">
        <f>O24</f>
        <v>165.984</v>
      </c>
      <c r="G35" s="17">
        <f>P16</f>
        <v>245.70000000000002</v>
      </c>
      <c r="H35" s="17">
        <f>P24</f>
        <v>248.89409999999998</v>
      </c>
      <c r="I35" s="17">
        <f>Q16</f>
        <v>147.42000000000002</v>
      </c>
      <c r="J35" s="17">
        <f>Q24</f>
        <v>149.3856</v>
      </c>
      <c r="K35" s="81">
        <v>4</v>
      </c>
      <c r="L35" s="81">
        <v>2</v>
      </c>
      <c r="M35" s="81">
        <v>3</v>
      </c>
      <c r="N35" s="81">
        <v>2</v>
      </c>
      <c r="O35" s="12"/>
      <c r="P35" s="12"/>
      <c r="Q35" s="12"/>
      <c r="X35" s="10"/>
      <c r="Y35" s="11"/>
      <c r="Z35" s="11"/>
      <c r="AA35" s="11"/>
      <c r="AD35" s="12"/>
      <c r="AE35" s="12"/>
      <c r="AF35" s="12"/>
      <c r="AG35" s="12"/>
      <c r="AN35" s="10"/>
      <c r="AO35" s="11"/>
      <c r="AP35" s="11"/>
      <c r="AQ35" s="11"/>
      <c r="AT35" s="12"/>
      <c r="AU35" s="12"/>
      <c r="AV35" s="12"/>
      <c r="AW35" s="12"/>
      <c r="BD35" s="10"/>
      <c r="BE35" s="11"/>
      <c r="BF35" s="11"/>
      <c r="BG35" s="11"/>
      <c r="BJ35" s="12"/>
      <c r="BK35" s="12"/>
      <c r="BL35" s="12"/>
      <c r="BM35" s="12"/>
      <c r="BT35" s="10"/>
      <c r="BU35" s="11"/>
      <c r="BV35" s="11"/>
      <c r="BW35" s="11"/>
      <c r="BZ35" s="12"/>
      <c r="CA35" s="12"/>
      <c r="CB35" s="12"/>
      <c r="CC35" s="12"/>
      <c r="CJ35" s="10"/>
      <c r="CK35" s="11"/>
      <c r="CL35" s="11"/>
      <c r="CM35" s="11"/>
      <c r="CP35" s="12"/>
      <c r="CQ35" s="12"/>
      <c r="CR35" s="12"/>
      <c r="CS35" s="12"/>
      <c r="CZ35" s="10"/>
      <c r="DA35" s="11"/>
      <c r="DB35" s="11"/>
      <c r="DC35" s="11"/>
      <c r="DF35" s="12"/>
      <c r="DG35" s="12"/>
      <c r="DH35" s="12"/>
      <c r="DI35" s="12"/>
      <c r="DP35" s="10"/>
      <c r="DQ35" s="11"/>
      <c r="DR35" s="11"/>
      <c r="DS35" s="11"/>
      <c r="DV35" s="12"/>
      <c r="DW35" s="12"/>
      <c r="DX35" s="12"/>
      <c r="DY35" s="12"/>
      <c r="EF35" s="10"/>
      <c r="EG35" s="11"/>
      <c r="EH35" s="11"/>
      <c r="EI35" s="11"/>
      <c r="EL35" s="12"/>
      <c r="EM35" s="12"/>
      <c r="EN35" s="12"/>
      <c r="EO35" s="12"/>
      <c r="EV35" s="10"/>
      <c r="EW35" s="11"/>
      <c r="EX35" s="11"/>
      <c r="EY35" s="11"/>
      <c r="FB35" s="12"/>
      <c r="FC35" s="12"/>
      <c r="FD35" s="12"/>
      <c r="FE35" s="12"/>
      <c r="FL35" s="10"/>
      <c r="FM35" s="11"/>
      <c r="FN35" s="11"/>
      <c r="FO35" s="11"/>
      <c r="FR35" s="12"/>
      <c r="FS35" s="12"/>
      <c r="FT35" s="12"/>
      <c r="FU35" s="12"/>
      <c r="GB35" s="10"/>
      <c r="GC35" s="11"/>
      <c r="GD35" s="11"/>
      <c r="GE35" s="11"/>
      <c r="GH35" s="12"/>
      <c r="GI35" s="12"/>
      <c r="GJ35" s="12"/>
      <c r="GK35" s="12"/>
      <c r="GR35" s="10"/>
      <c r="GS35" s="11"/>
      <c r="GT35" s="11"/>
      <c r="GU35" s="11"/>
      <c r="GX35" s="12"/>
      <c r="GY35" s="12"/>
      <c r="GZ35" s="12"/>
      <c r="HA35" s="12"/>
      <c r="HH35" s="10"/>
      <c r="HI35" s="11"/>
      <c r="HJ35" s="11"/>
      <c r="HK35" s="11"/>
      <c r="HN35" s="12"/>
      <c r="HO35" s="12"/>
      <c r="HP35" s="12"/>
      <c r="HQ35" s="12"/>
      <c r="HX35" s="10"/>
      <c r="HY35" s="11"/>
      <c r="HZ35" s="11"/>
      <c r="IA35" s="11"/>
      <c r="ID35" s="12"/>
      <c r="IE35" s="12"/>
      <c r="IF35" s="12"/>
      <c r="IG35" s="12"/>
    </row>
    <row r="36" spans="2:241" s="9" customFormat="1" ht="12.75">
      <c r="B36" s="1" t="s">
        <v>3</v>
      </c>
      <c r="C36" s="17">
        <f>N17</f>
        <v>382.2</v>
      </c>
      <c r="D36" s="17">
        <f>N25</f>
        <v>387.1686</v>
      </c>
      <c r="E36" s="17">
        <f>O17</f>
        <v>229.32</v>
      </c>
      <c r="F36" s="17">
        <f>O25</f>
        <v>232.3776</v>
      </c>
      <c r="G36" s="17">
        <f>P17</f>
        <v>343.98</v>
      </c>
      <c r="H36" s="17">
        <f>P25</f>
        <v>348.45174000000003</v>
      </c>
      <c r="I36" s="17">
        <f>Q17</f>
        <v>206.388</v>
      </c>
      <c r="J36" s="17">
        <f>Q25</f>
        <v>209.13984</v>
      </c>
      <c r="K36" s="81">
        <v>5</v>
      </c>
      <c r="L36" s="81">
        <v>3</v>
      </c>
      <c r="M36" s="81">
        <v>4</v>
      </c>
      <c r="N36" s="81">
        <v>3</v>
      </c>
      <c r="O36" s="12"/>
      <c r="P36" s="12"/>
      <c r="Q36" s="12"/>
      <c r="X36" s="10"/>
      <c r="Y36" s="11"/>
      <c r="Z36" s="11"/>
      <c r="AA36" s="11"/>
      <c r="AD36" s="12"/>
      <c r="AE36" s="12"/>
      <c r="AF36" s="12"/>
      <c r="AG36" s="12"/>
      <c r="AN36" s="10"/>
      <c r="AO36" s="11"/>
      <c r="AP36" s="11"/>
      <c r="AQ36" s="11"/>
      <c r="AT36" s="12"/>
      <c r="AU36" s="12"/>
      <c r="AV36" s="12"/>
      <c r="AW36" s="12"/>
      <c r="BD36" s="10"/>
      <c r="BE36" s="11"/>
      <c r="BF36" s="11"/>
      <c r="BG36" s="11"/>
      <c r="BJ36" s="12"/>
      <c r="BK36" s="12"/>
      <c r="BL36" s="12"/>
      <c r="BM36" s="12"/>
      <c r="BT36" s="10"/>
      <c r="BU36" s="11"/>
      <c r="BV36" s="11"/>
      <c r="BW36" s="11"/>
      <c r="BZ36" s="12"/>
      <c r="CA36" s="12"/>
      <c r="CB36" s="12"/>
      <c r="CC36" s="12"/>
      <c r="CJ36" s="10"/>
      <c r="CK36" s="11"/>
      <c r="CL36" s="11"/>
      <c r="CM36" s="11"/>
      <c r="CP36" s="12"/>
      <c r="CQ36" s="12"/>
      <c r="CR36" s="12"/>
      <c r="CS36" s="12"/>
      <c r="CZ36" s="10"/>
      <c r="DA36" s="11"/>
      <c r="DB36" s="11"/>
      <c r="DC36" s="11"/>
      <c r="DF36" s="12"/>
      <c r="DG36" s="12"/>
      <c r="DH36" s="12"/>
      <c r="DI36" s="12"/>
      <c r="DP36" s="10"/>
      <c r="DQ36" s="11"/>
      <c r="DR36" s="11"/>
      <c r="DS36" s="11"/>
      <c r="DV36" s="12"/>
      <c r="DW36" s="12"/>
      <c r="DX36" s="12"/>
      <c r="DY36" s="12"/>
      <c r="EF36" s="10"/>
      <c r="EG36" s="11"/>
      <c r="EH36" s="11"/>
      <c r="EI36" s="11"/>
      <c r="EL36" s="12"/>
      <c r="EM36" s="12"/>
      <c r="EN36" s="12"/>
      <c r="EO36" s="12"/>
      <c r="EV36" s="10"/>
      <c r="EW36" s="11"/>
      <c r="EX36" s="11"/>
      <c r="EY36" s="11"/>
      <c r="FB36" s="12"/>
      <c r="FC36" s="12"/>
      <c r="FD36" s="12"/>
      <c r="FE36" s="12"/>
      <c r="FL36" s="10"/>
      <c r="FM36" s="11"/>
      <c r="FN36" s="11"/>
      <c r="FO36" s="11"/>
      <c r="FR36" s="12"/>
      <c r="FS36" s="12"/>
      <c r="FT36" s="12"/>
      <c r="FU36" s="12"/>
      <c r="GB36" s="10"/>
      <c r="GC36" s="11"/>
      <c r="GD36" s="11"/>
      <c r="GE36" s="11"/>
      <c r="GH36" s="12"/>
      <c r="GI36" s="12"/>
      <c r="GJ36" s="12"/>
      <c r="GK36" s="12"/>
      <c r="GR36" s="10"/>
      <c r="GS36" s="11"/>
      <c r="GT36" s="11"/>
      <c r="GU36" s="11"/>
      <c r="GX36" s="12"/>
      <c r="GY36" s="12"/>
      <c r="GZ36" s="12"/>
      <c r="HA36" s="12"/>
      <c r="HH36" s="10"/>
      <c r="HI36" s="11"/>
      <c r="HJ36" s="11"/>
      <c r="HK36" s="11"/>
      <c r="HN36" s="12"/>
      <c r="HO36" s="12"/>
      <c r="HP36" s="12"/>
      <c r="HQ36" s="12"/>
      <c r="HX36" s="10"/>
      <c r="HY36" s="11"/>
      <c r="HZ36" s="11"/>
      <c r="IA36" s="11"/>
      <c r="ID36" s="12"/>
      <c r="IE36" s="12"/>
      <c r="IF36" s="12"/>
      <c r="IG36" s="12"/>
    </row>
    <row r="37" spans="3:241" s="9" customFormat="1" ht="12.75">
      <c r="C37" s="18"/>
      <c r="D37" s="18"/>
      <c r="E37" s="18"/>
      <c r="F37" s="18"/>
      <c r="G37" s="18"/>
      <c r="H37" s="18"/>
      <c r="I37" s="18"/>
      <c r="J37" s="18"/>
      <c r="K37" s="28"/>
      <c r="L37" s="28"/>
      <c r="M37" s="28"/>
      <c r="N37" s="28"/>
      <c r="O37" s="12"/>
      <c r="P37" s="12"/>
      <c r="Q37" s="12"/>
      <c r="X37" s="10"/>
      <c r="Y37" s="11"/>
      <c r="Z37" s="11"/>
      <c r="AA37" s="11"/>
      <c r="AD37" s="12"/>
      <c r="AE37" s="12"/>
      <c r="AF37" s="12"/>
      <c r="AG37" s="12"/>
      <c r="AN37" s="10"/>
      <c r="AO37" s="11"/>
      <c r="AP37" s="11"/>
      <c r="AQ37" s="11"/>
      <c r="AT37" s="12"/>
      <c r="AU37" s="12"/>
      <c r="AV37" s="12"/>
      <c r="AW37" s="12"/>
      <c r="BD37" s="10"/>
      <c r="BE37" s="11"/>
      <c r="BF37" s="11"/>
      <c r="BG37" s="11"/>
      <c r="BJ37" s="12"/>
      <c r="BK37" s="12"/>
      <c r="BL37" s="12"/>
      <c r="BM37" s="12"/>
      <c r="BT37" s="10"/>
      <c r="BU37" s="11"/>
      <c r="BV37" s="11"/>
      <c r="BW37" s="11"/>
      <c r="BZ37" s="12"/>
      <c r="CA37" s="12"/>
      <c r="CB37" s="12"/>
      <c r="CC37" s="12"/>
      <c r="CJ37" s="10"/>
      <c r="CK37" s="11"/>
      <c r="CL37" s="11"/>
      <c r="CM37" s="11"/>
      <c r="CP37" s="12"/>
      <c r="CQ37" s="12"/>
      <c r="CR37" s="12"/>
      <c r="CS37" s="12"/>
      <c r="CZ37" s="10"/>
      <c r="DA37" s="11"/>
      <c r="DB37" s="11"/>
      <c r="DC37" s="11"/>
      <c r="DF37" s="12"/>
      <c r="DG37" s="12"/>
      <c r="DH37" s="12"/>
      <c r="DI37" s="12"/>
      <c r="DP37" s="10"/>
      <c r="DQ37" s="11"/>
      <c r="DR37" s="11"/>
      <c r="DS37" s="11"/>
      <c r="DV37" s="12"/>
      <c r="DW37" s="12"/>
      <c r="DX37" s="12"/>
      <c r="DY37" s="12"/>
      <c r="EF37" s="10"/>
      <c r="EG37" s="11"/>
      <c r="EH37" s="11"/>
      <c r="EI37" s="11"/>
      <c r="EL37" s="12"/>
      <c r="EM37" s="12"/>
      <c r="EN37" s="12"/>
      <c r="EO37" s="12"/>
      <c r="EV37" s="10"/>
      <c r="EW37" s="11"/>
      <c r="EX37" s="11"/>
      <c r="EY37" s="11"/>
      <c r="FB37" s="12"/>
      <c r="FC37" s="12"/>
      <c r="FD37" s="12"/>
      <c r="FE37" s="12"/>
      <c r="FL37" s="10"/>
      <c r="FM37" s="11"/>
      <c r="FN37" s="11"/>
      <c r="FO37" s="11"/>
      <c r="FR37" s="12"/>
      <c r="FS37" s="12"/>
      <c r="FT37" s="12"/>
      <c r="FU37" s="12"/>
      <c r="GB37" s="10"/>
      <c r="GC37" s="11"/>
      <c r="GD37" s="11"/>
      <c r="GE37" s="11"/>
      <c r="GH37" s="12"/>
      <c r="GI37" s="12"/>
      <c r="GJ37" s="12"/>
      <c r="GK37" s="12"/>
      <c r="GR37" s="10"/>
      <c r="GS37" s="11"/>
      <c r="GT37" s="11"/>
      <c r="GU37" s="11"/>
      <c r="GX37" s="12"/>
      <c r="GY37" s="12"/>
      <c r="GZ37" s="12"/>
      <c r="HA37" s="12"/>
      <c r="HH37" s="10"/>
      <c r="HI37" s="11"/>
      <c r="HJ37" s="11"/>
      <c r="HK37" s="11"/>
      <c r="HN37" s="12"/>
      <c r="HO37" s="12"/>
      <c r="HP37" s="12"/>
      <c r="HQ37" s="12"/>
      <c r="HX37" s="10"/>
      <c r="HY37" s="11"/>
      <c r="HZ37" s="11"/>
      <c r="IA37" s="11"/>
      <c r="ID37" s="12"/>
      <c r="IE37" s="12"/>
      <c r="IF37" s="12"/>
      <c r="IG37" s="12"/>
    </row>
    <row r="38" spans="3:241" s="9" customFormat="1" ht="12.75">
      <c r="C38" s="18"/>
      <c r="D38" s="18"/>
      <c r="E38" s="18"/>
      <c r="F38" s="18"/>
      <c r="G38" s="18"/>
      <c r="H38" s="18"/>
      <c r="I38" s="18"/>
      <c r="J38" s="18"/>
      <c r="K38" s="28"/>
      <c r="L38" s="28"/>
      <c r="M38" s="28"/>
      <c r="N38" s="28"/>
      <c r="O38" s="12"/>
      <c r="P38" s="12"/>
      <c r="Q38" s="12"/>
      <c r="X38" s="10"/>
      <c r="Y38" s="11"/>
      <c r="Z38" s="11"/>
      <c r="AA38" s="11"/>
      <c r="AD38" s="12"/>
      <c r="AE38" s="12"/>
      <c r="AF38" s="12"/>
      <c r="AG38" s="12"/>
      <c r="AN38" s="10"/>
      <c r="AO38" s="11"/>
      <c r="AP38" s="11"/>
      <c r="AQ38" s="11"/>
      <c r="AT38" s="12"/>
      <c r="AU38" s="12"/>
      <c r="AV38" s="12"/>
      <c r="AW38" s="12"/>
      <c r="BD38" s="10"/>
      <c r="BE38" s="11"/>
      <c r="BF38" s="11"/>
      <c r="BG38" s="11"/>
      <c r="BJ38" s="12"/>
      <c r="BK38" s="12"/>
      <c r="BL38" s="12"/>
      <c r="BM38" s="12"/>
      <c r="BT38" s="10"/>
      <c r="BU38" s="11"/>
      <c r="BV38" s="11"/>
      <c r="BW38" s="11"/>
      <c r="BZ38" s="12"/>
      <c r="CA38" s="12"/>
      <c r="CB38" s="12"/>
      <c r="CC38" s="12"/>
      <c r="CJ38" s="10"/>
      <c r="CK38" s="11"/>
      <c r="CL38" s="11"/>
      <c r="CM38" s="11"/>
      <c r="CP38" s="12"/>
      <c r="CQ38" s="12"/>
      <c r="CR38" s="12"/>
      <c r="CS38" s="12"/>
      <c r="CZ38" s="10"/>
      <c r="DA38" s="11"/>
      <c r="DB38" s="11"/>
      <c r="DC38" s="11"/>
      <c r="DF38" s="12"/>
      <c r="DG38" s="12"/>
      <c r="DH38" s="12"/>
      <c r="DI38" s="12"/>
      <c r="DP38" s="10"/>
      <c r="DQ38" s="11"/>
      <c r="DR38" s="11"/>
      <c r="DS38" s="11"/>
      <c r="DV38" s="12"/>
      <c r="DW38" s="12"/>
      <c r="DX38" s="12"/>
      <c r="DY38" s="12"/>
      <c r="EF38" s="10"/>
      <c r="EG38" s="11"/>
      <c r="EH38" s="11"/>
      <c r="EI38" s="11"/>
      <c r="EL38" s="12"/>
      <c r="EM38" s="12"/>
      <c r="EN38" s="12"/>
      <c r="EO38" s="12"/>
      <c r="EV38" s="10"/>
      <c r="EW38" s="11"/>
      <c r="EX38" s="11"/>
      <c r="EY38" s="11"/>
      <c r="FB38" s="12"/>
      <c r="FC38" s="12"/>
      <c r="FD38" s="12"/>
      <c r="FE38" s="12"/>
      <c r="FL38" s="10"/>
      <c r="FM38" s="11"/>
      <c r="FN38" s="11"/>
      <c r="FO38" s="11"/>
      <c r="FR38" s="12"/>
      <c r="FS38" s="12"/>
      <c r="FT38" s="12"/>
      <c r="FU38" s="12"/>
      <c r="GB38" s="10"/>
      <c r="GC38" s="11"/>
      <c r="GD38" s="11"/>
      <c r="GE38" s="11"/>
      <c r="GH38" s="12"/>
      <c r="GI38" s="12"/>
      <c r="GJ38" s="12"/>
      <c r="GK38" s="12"/>
      <c r="GR38" s="10"/>
      <c r="GS38" s="11"/>
      <c r="GT38" s="11"/>
      <c r="GU38" s="11"/>
      <c r="GX38" s="12"/>
      <c r="GY38" s="12"/>
      <c r="GZ38" s="12"/>
      <c r="HA38" s="12"/>
      <c r="HH38" s="10"/>
      <c r="HI38" s="11"/>
      <c r="HJ38" s="11"/>
      <c r="HK38" s="11"/>
      <c r="HN38" s="12"/>
      <c r="HO38" s="12"/>
      <c r="HP38" s="12"/>
      <c r="HQ38" s="12"/>
      <c r="HX38" s="10"/>
      <c r="HY38" s="11"/>
      <c r="HZ38" s="11"/>
      <c r="IA38" s="11"/>
      <c r="ID38" s="12"/>
      <c r="IE38" s="12"/>
      <c r="IF38" s="12"/>
      <c r="IG38" s="12"/>
    </row>
    <row r="39" spans="2:241" s="9" customFormat="1" ht="12.75">
      <c r="B39" s="12"/>
      <c r="G39" s="10"/>
      <c r="I39" s="11"/>
      <c r="K39" s="11"/>
      <c r="N39" s="12"/>
      <c r="O39" s="12"/>
      <c r="P39" s="12"/>
      <c r="Q39" s="12"/>
      <c r="X39" s="10"/>
      <c r="Y39" s="11"/>
      <c r="Z39" s="11"/>
      <c r="AA39" s="11"/>
      <c r="AD39" s="12"/>
      <c r="AE39" s="12"/>
      <c r="AF39" s="12"/>
      <c r="AG39" s="12"/>
      <c r="AN39" s="10"/>
      <c r="AO39" s="11"/>
      <c r="AP39" s="11"/>
      <c r="AQ39" s="11"/>
      <c r="AT39" s="12"/>
      <c r="AU39" s="12"/>
      <c r="AV39" s="12"/>
      <c r="AW39" s="12"/>
      <c r="BD39" s="10"/>
      <c r="BE39" s="11"/>
      <c r="BF39" s="11"/>
      <c r="BG39" s="11"/>
      <c r="BJ39" s="12"/>
      <c r="BK39" s="12"/>
      <c r="BL39" s="12"/>
      <c r="BM39" s="12"/>
      <c r="BT39" s="10"/>
      <c r="BU39" s="11"/>
      <c r="BV39" s="11"/>
      <c r="BW39" s="11"/>
      <c r="BZ39" s="12"/>
      <c r="CA39" s="12"/>
      <c r="CB39" s="12"/>
      <c r="CC39" s="12"/>
      <c r="CJ39" s="10"/>
      <c r="CK39" s="11"/>
      <c r="CL39" s="11"/>
      <c r="CM39" s="11"/>
      <c r="CP39" s="12"/>
      <c r="CQ39" s="12"/>
      <c r="CR39" s="12"/>
      <c r="CS39" s="12"/>
      <c r="CZ39" s="10"/>
      <c r="DA39" s="11"/>
      <c r="DB39" s="11"/>
      <c r="DC39" s="11"/>
      <c r="DF39" s="12"/>
      <c r="DG39" s="12"/>
      <c r="DH39" s="12"/>
      <c r="DI39" s="12"/>
      <c r="DP39" s="10"/>
      <c r="DQ39" s="11"/>
      <c r="DR39" s="11"/>
      <c r="DS39" s="11"/>
      <c r="DV39" s="12"/>
      <c r="DW39" s="12"/>
      <c r="DX39" s="12"/>
      <c r="DY39" s="12"/>
      <c r="EF39" s="10"/>
      <c r="EG39" s="11"/>
      <c r="EH39" s="11"/>
      <c r="EI39" s="11"/>
      <c r="EL39" s="12"/>
      <c r="EM39" s="12"/>
      <c r="EN39" s="12"/>
      <c r="EO39" s="12"/>
      <c r="EV39" s="10"/>
      <c r="EW39" s="11"/>
      <c r="EX39" s="11"/>
      <c r="EY39" s="11"/>
      <c r="FB39" s="12"/>
      <c r="FC39" s="12"/>
      <c r="FD39" s="12"/>
      <c r="FE39" s="12"/>
      <c r="FL39" s="10"/>
      <c r="FM39" s="11"/>
      <c r="FN39" s="11"/>
      <c r="FO39" s="11"/>
      <c r="FR39" s="12"/>
      <c r="FS39" s="12"/>
      <c r="FT39" s="12"/>
      <c r="FU39" s="12"/>
      <c r="GB39" s="10"/>
      <c r="GC39" s="11"/>
      <c r="GD39" s="11"/>
      <c r="GE39" s="11"/>
      <c r="GH39" s="12"/>
      <c r="GI39" s="12"/>
      <c r="GJ39" s="12"/>
      <c r="GK39" s="12"/>
      <c r="GR39" s="10"/>
      <c r="GS39" s="11"/>
      <c r="GT39" s="11"/>
      <c r="GU39" s="11"/>
      <c r="GX39" s="12"/>
      <c r="GY39" s="12"/>
      <c r="GZ39" s="12"/>
      <c r="HA39" s="12"/>
      <c r="HH39" s="10"/>
      <c r="HI39" s="11"/>
      <c r="HJ39" s="11"/>
      <c r="HK39" s="11"/>
      <c r="HN39" s="12"/>
      <c r="HO39" s="12"/>
      <c r="HP39" s="12"/>
      <c r="HQ39" s="12"/>
      <c r="HX39" s="10"/>
      <c r="HY39" s="11"/>
      <c r="HZ39" s="11"/>
      <c r="IA39" s="11"/>
      <c r="ID39" s="12"/>
      <c r="IE39" s="12"/>
      <c r="IF39" s="12"/>
      <c r="IG39" s="12"/>
    </row>
    <row r="40" spans="2:241" s="35" customFormat="1" ht="12.75">
      <c r="B40" s="47" t="s">
        <v>22</v>
      </c>
      <c r="C40" s="48"/>
      <c r="D40" s="48"/>
      <c r="E40" s="48"/>
      <c r="F40" s="48"/>
      <c r="G40" s="48"/>
      <c r="H40" s="49"/>
      <c r="I40" s="50"/>
      <c r="J40" s="50"/>
      <c r="K40" s="50"/>
      <c r="L40" s="48"/>
      <c r="M40" s="48"/>
      <c r="N40" s="47"/>
      <c r="O40" s="47"/>
      <c r="P40" s="47"/>
      <c r="Q40" s="47"/>
      <c r="X40" s="36"/>
      <c r="Y40" s="37"/>
      <c r="Z40" s="37"/>
      <c r="AA40" s="37"/>
      <c r="AD40" s="34"/>
      <c r="AE40" s="34"/>
      <c r="AF40" s="34"/>
      <c r="AG40" s="34"/>
      <c r="AN40" s="36"/>
      <c r="AO40" s="37"/>
      <c r="AP40" s="37"/>
      <c r="AQ40" s="37"/>
      <c r="AT40" s="34"/>
      <c r="AU40" s="34"/>
      <c r="AV40" s="34"/>
      <c r="AW40" s="34"/>
      <c r="BD40" s="36"/>
      <c r="BE40" s="37"/>
      <c r="BF40" s="37"/>
      <c r="BG40" s="37"/>
      <c r="BJ40" s="34"/>
      <c r="BK40" s="34"/>
      <c r="BL40" s="34"/>
      <c r="BM40" s="34"/>
      <c r="BT40" s="36"/>
      <c r="BU40" s="37"/>
      <c r="BV40" s="37"/>
      <c r="BW40" s="37"/>
      <c r="BZ40" s="34"/>
      <c r="CA40" s="34"/>
      <c r="CB40" s="34"/>
      <c r="CC40" s="34"/>
      <c r="CJ40" s="36"/>
      <c r="CK40" s="37"/>
      <c r="CL40" s="37"/>
      <c r="CM40" s="37"/>
      <c r="CP40" s="34"/>
      <c r="CQ40" s="34"/>
      <c r="CR40" s="34"/>
      <c r="CS40" s="34"/>
      <c r="CZ40" s="36"/>
      <c r="DA40" s="37"/>
      <c r="DB40" s="37"/>
      <c r="DC40" s="37"/>
      <c r="DF40" s="34"/>
      <c r="DG40" s="34"/>
      <c r="DH40" s="34"/>
      <c r="DI40" s="34"/>
      <c r="DP40" s="36"/>
      <c r="DQ40" s="37"/>
      <c r="DR40" s="37"/>
      <c r="DS40" s="37"/>
      <c r="DV40" s="34"/>
      <c r="DW40" s="34"/>
      <c r="DX40" s="34"/>
      <c r="DY40" s="34"/>
      <c r="EF40" s="36"/>
      <c r="EG40" s="37"/>
      <c r="EH40" s="37"/>
      <c r="EI40" s="37"/>
      <c r="EL40" s="34"/>
      <c r="EM40" s="34"/>
      <c r="EN40" s="34"/>
      <c r="EO40" s="34"/>
      <c r="EV40" s="36"/>
      <c r="EW40" s="37"/>
      <c r="EX40" s="37"/>
      <c r="EY40" s="37"/>
      <c r="FB40" s="34"/>
      <c r="FC40" s="34"/>
      <c r="FD40" s="34"/>
      <c r="FE40" s="34"/>
      <c r="FL40" s="36"/>
      <c r="FM40" s="37"/>
      <c r="FN40" s="37"/>
      <c r="FO40" s="37"/>
      <c r="FR40" s="34"/>
      <c r="FS40" s="34"/>
      <c r="FT40" s="34"/>
      <c r="FU40" s="34"/>
      <c r="GB40" s="36"/>
      <c r="GC40" s="37"/>
      <c r="GD40" s="37"/>
      <c r="GE40" s="37"/>
      <c r="GH40" s="34"/>
      <c r="GI40" s="34"/>
      <c r="GJ40" s="34"/>
      <c r="GK40" s="34"/>
      <c r="GR40" s="36"/>
      <c r="GS40" s="37"/>
      <c r="GT40" s="37"/>
      <c r="GU40" s="37"/>
      <c r="GX40" s="34"/>
      <c r="GY40" s="34"/>
      <c r="GZ40" s="34"/>
      <c r="HA40" s="34"/>
      <c r="HH40" s="36"/>
      <c r="HI40" s="37"/>
      <c r="HJ40" s="37"/>
      <c r="HK40" s="37"/>
      <c r="HN40" s="34"/>
      <c r="HO40" s="34"/>
      <c r="HP40" s="34"/>
      <c r="HQ40" s="34"/>
      <c r="HX40" s="36"/>
      <c r="HY40" s="37"/>
      <c r="HZ40" s="37"/>
      <c r="IA40" s="37"/>
      <c r="ID40" s="34"/>
      <c r="IE40" s="34"/>
      <c r="IF40" s="34"/>
      <c r="IG40" s="34"/>
    </row>
    <row r="41" spans="2:17" s="33" customFormat="1" ht="12.75">
      <c r="B41" s="51" t="s">
        <v>64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3" spans="2:17" ht="12.75">
      <c r="B43" s="5" t="s">
        <v>40</v>
      </c>
      <c r="C43" s="5" t="s">
        <v>41</v>
      </c>
      <c r="D43" s="5" t="s">
        <v>5</v>
      </c>
      <c r="E43" s="5" t="s">
        <v>6</v>
      </c>
      <c r="F43" s="5" t="s">
        <v>6</v>
      </c>
      <c r="G43" s="5" t="s">
        <v>5</v>
      </c>
      <c r="H43" s="26" t="s">
        <v>61</v>
      </c>
      <c r="I43" s="5" t="s">
        <v>4</v>
      </c>
      <c r="J43" s="5" t="s">
        <v>35</v>
      </c>
      <c r="K43" s="5" t="s">
        <v>35</v>
      </c>
      <c r="L43" s="5" t="s">
        <v>7</v>
      </c>
      <c r="M43" s="5" t="s">
        <v>7</v>
      </c>
      <c r="N43" s="7" t="s">
        <v>8</v>
      </c>
      <c r="O43" s="7" t="s">
        <v>8</v>
      </c>
      <c r="P43" s="8" t="s">
        <v>10</v>
      </c>
      <c r="Q43" s="8" t="s">
        <v>10</v>
      </c>
    </row>
    <row r="44" spans="2:17" ht="12.75">
      <c r="B44" s="24"/>
      <c r="C44" s="24" t="s">
        <v>42</v>
      </c>
      <c r="D44" s="24" t="s">
        <v>9</v>
      </c>
      <c r="E44" s="24" t="s">
        <v>53</v>
      </c>
      <c r="F44" s="24" t="s">
        <v>58</v>
      </c>
      <c r="G44" s="24" t="s">
        <v>60</v>
      </c>
      <c r="H44" s="27" t="s">
        <v>37</v>
      </c>
      <c r="I44" s="24" t="s">
        <v>62</v>
      </c>
      <c r="J44" s="24" t="s">
        <v>54</v>
      </c>
      <c r="K44" s="24" t="s">
        <v>57</v>
      </c>
      <c r="L44" s="24" t="s">
        <v>55</v>
      </c>
      <c r="M44" s="24" t="s">
        <v>59</v>
      </c>
      <c r="N44" s="24" t="s">
        <v>56</v>
      </c>
      <c r="O44" s="24" t="s">
        <v>57</v>
      </c>
      <c r="P44" s="24" t="s">
        <v>54</v>
      </c>
      <c r="Q44" s="24" t="s">
        <v>57</v>
      </c>
    </row>
    <row r="45" spans="2:17" ht="12.75">
      <c r="B45" s="6"/>
      <c r="C45" s="6"/>
      <c r="D45" s="32">
        <v>2018</v>
      </c>
      <c r="E45" s="25">
        <v>2018</v>
      </c>
      <c r="F45" s="25">
        <v>2018</v>
      </c>
      <c r="G45" s="6"/>
      <c r="H45" s="6"/>
      <c r="I45" s="6"/>
      <c r="J45" s="6">
        <v>2018</v>
      </c>
      <c r="K45" s="6">
        <v>2018</v>
      </c>
      <c r="L45" s="6">
        <v>2018</v>
      </c>
      <c r="M45" s="6">
        <v>2018</v>
      </c>
      <c r="N45" s="6">
        <v>2018</v>
      </c>
      <c r="O45" s="6">
        <v>2018</v>
      </c>
      <c r="P45" s="6">
        <v>2018</v>
      </c>
      <c r="Q45" s="6">
        <v>2018</v>
      </c>
    </row>
    <row r="46" spans="2:17" ht="12.75">
      <c r="B46" s="1" t="s">
        <v>0</v>
      </c>
      <c r="C46" s="1">
        <v>37</v>
      </c>
      <c r="D46" s="1">
        <v>1.4</v>
      </c>
      <c r="E46" s="1">
        <v>1000</v>
      </c>
      <c r="F46" s="1">
        <v>600</v>
      </c>
      <c r="G46" s="1">
        <v>2.5</v>
      </c>
      <c r="H46" s="2">
        <v>0.001</v>
      </c>
      <c r="I46" s="4">
        <f>C46*D46</f>
        <v>51.8</v>
      </c>
      <c r="J46" s="3">
        <f>E46*G46</f>
        <v>2500</v>
      </c>
      <c r="K46" s="3">
        <f>F46*G46</f>
        <v>1500</v>
      </c>
      <c r="L46" s="16">
        <f>J46*I46</f>
        <v>129500</v>
      </c>
      <c r="M46" s="16">
        <f>K46*I46</f>
        <v>77700</v>
      </c>
      <c r="N46" s="3">
        <f aca="true" t="shared" si="4" ref="N46:O49">L46*0.1%</f>
        <v>129.5</v>
      </c>
      <c r="O46" s="3">
        <f t="shared" si="4"/>
        <v>77.7</v>
      </c>
      <c r="P46" s="3">
        <f aca="true" t="shared" si="5" ref="P46:Q49">N46*90%</f>
        <v>116.55</v>
      </c>
      <c r="Q46" s="3">
        <f t="shared" si="5"/>
        <v>69.93</v>
      </c>
    </row>
    <row r="47" spans="2:17" ht="12.75">
      <c r="B47" s="1" t="s">
        <v>1</v>
      </c>
      <c r="C47" s="1">
        <v>50</v>
      </c>
      <c r="D47" s="1">
        <v>1.4</v>
      </c>
      <c r="E47" s="1">
        <v>1000</v>
      </c>
      <c r="F47" s="1">
        <v>600</v>
      </c>
      <c r="G47" s="1">
        <v>2.5</v>
      </c>
      <c r="H47" s="2">
        <v>0.001</v>
      </c>
      <c r="I47" s="4">
        <f>C47*D47</f>
        <v>70</v>
      </c>
      <c r="J47" s="3">
        <f>E47*G47</f>
        <v>2500</v>
      </c>
      <c r="K47" s="3">
        <f>F47*G47</f>
        <v>1500</v>
      </c>
      <c r="L47" s="16">
        <f>J47*I47</f>
        <v>175000</v>
      </c>
      <c r="M47" s="16">
        <f>K47*I47</f>
        <v>105000</v>
      </c>
      <c r="N47" s="3">
        <f t="shared" si="4"/>
        <v>175</v>
      </c>
      <c r="O47" s="3">
        <f t="shared" si="4"/>
        <v>105</v>
      </c>
      <c r="P47" s="3">
        <f t="shared" si="5"/>
        <v>157.5</v>
      </c>
      <c r="Q47" s="3">
        <f t="shared" si="5"/>
        <v>94.5</v>
      </c>
    </row>
    <row r="48" spans="2:17" ht="12.75">
      <c r="B48" s="1" t="s">
        <v>2</v>
      </c>
      <c r="C48" s="1">
        <v>75</v>
      </c>
      <c r="D48" s="1">
        <v>1.4</v>
      </c>
      <c r="E48" s="1">
        <v>1000</v>
      </c>
      <c r="F48" s="1">
        <v>600</v>
      </c>
      <c r="G48" s="1">
        <v>2.5</v>
      </c>
      <c r="H48" s="2">
        <v>0.001</v>
      </c>
      <c r="I48" s="4">
        <f>C48*D48</f>
        <v>105</v>
      </c>
      <c r="J48" s="3">
        <f>E48*G48</f>
        <v>2500</v>
      </c>
      <c r="K48" s="3">
        <f>F48*G48</f>
        <v>1500</v>
      </c>
      <c r="L48" s="16">
        <f>J48*I48</f>
        <v>262500</v>
      </c>
      <c r="M48" s="16">
        <f>K48*I48</f>
        <v>157500</v>
      </c>
      <c r="N48" s="3">
        <f t="shared" si="4"/>
        <v>262.5</v>
      </c>
      <c r="O48" s="3">
        <f t="shared" si="4"/>
        <v>157.5</v>
      </c>
      <c r="P48" s="3">
        <f t="shared" si="5"/>
        <v>236.25</v>
      </c>
      <c r="Q48" s="3">
        <f t="shared" si="5"/>
        <v>141.75</v>
      </c>
    </row>
    <row r="49" spans="2:17" ht="12.75">
      <c r="B49" s="1" t="s">
        <v>3</v>
      </c>
      <c r="C49" s="1">
        <v>105</v>
      </c>
      <c r="D49" s="1">
        <v>1.4</v>
      </c>
      <c r="E49" s="1">
        <v>1000</v>
      </c>
      <c r="F49" s="1">
        <v>600</v>
      </c>
      <c r="G49" s="1">
        <v>2.5</v>
      </c>
      <c r="H49" s="2">
        <v>0.001</v>
      </c>
      <c r="I49" s="4">
        <f>C49*D49</f>
        <v>147</v>
      </c>
      <c r="J49" s="3">
        <f>E49*G49</f>
        <v>2500</v>
      </c>
      <c r="K49" s="3">
        <f>F49*G49</f>
        <v>1500</v>
      </c>
      <c r="L49" s="16">
        <f>J49*I49</f>
        <v>367500</v>
      </c>
      <c r="M49" s="16">
        <f>K49*I49</f>
        <v>220500</v>
      </c>
      <c r="N49" s="3">
        <f t="shared" si="4"/>
        <v>367.5</v>
      </c>
      <c r="O49" s="3">
        <f t="shared" si="4"/>
        <v>220.5</v>
      </c>
      <c r="P49" s="3">
        <f t="shared" si="5"/>
        <v>330.75</v>
      </c>
      <c r="Q49" s="3">
        <f t="shared" si="5"/>
        <v>198.45000000000002</v>
      </c>
    </row>
    <row r="50" spans="2:241" s="9" customFormat="1" ht="12.75">
      <c r="B50" s="12"/>
      <c r="H50" s="10"/>
      <c r="I50" s="11"/>
      <c r="J50" s="11"/>
      <c r="K50" s="11"/>
      <c r="N50" s="12"/>
      <c r="O50" s="12"/>
      <c r="P50" s="12"/>
      <c r="Q50" s="12"/>
      <c r="X50" s="10"/>
      <c r="Y50" s="11"/>
      <c r="Z50" s="11"/>
      <c r="AA50" s="11"/>
      <c r="AD50" s="12"/>
      <c r="AE50" s="12"/>
      <c r="AF50" s="12"/>
      <c r="AG50" s="12"/>
      <c r="AN50" s="10"/>
      <c r="AO50" s="11"/>
      <c r="AP50" s="11"/>
      <c r="AQ50" s="11"/>
      <c r="AT50" s="12"/>
      <c r="AU50" s="12"/>
      <c r="AV50" s="12"/>
      <c r="AW50" s="12"/>
      <c r="BD50" s="10"/>
      <c r="BE50" s="11"/>
      <c r="BF50" s="11"/>
      <c r="BG50" s="11"/>
      <c r="BJ50" s="12"/>
      <c r="BK50" s="12"/>
      <c r="BL50" s="12"/>
      <c r="BM50" s="12"/>
      <c r="BT50" s="10"/>
      <c r="BU50" s="11"/>
      <c r="BV50" s="11"/>
      <c r="BW50" s="11"/>
      <c r="BZ50" s="12"/>
      <c r="CA50" s="12"/>
      <c r="CB50" s="12"/>
      <c r="CC50" s="12"/>
      <c r="CJ50" s="10"/>
      <c r="CK50" s="11"/>
      <c r="CL50" s="11"/>
      <c r="CM50" s="11"/>
      <c r="CP50" s="12"/>
      <c r="CQ50" s="12"/>
      <c r="CR50" s="12"/>
      <c r="CS50" s="12"/>
      <c r="CZ50" s="10"/>
      <c r="DA50" s="11"/>
      <c r="DB50" s="11"/>
      <c r="DC50" s="11"/>
      <c r="DF50" s="12"/>
      <c r="DG50" s="12"/>
      <c r="DH50" s="12"/>
      <c r="DI50" s="12"/>
      <c r="DP50" s="10"/>
      <c r="DQ50" s="11"/>
      <c r="DR50" s="11"/>
      <c r="DS50" s="11"/>
      <c r="DV50" s="12"/>
      <c r="DW50" s="12"/>
      <c r="DX50" s="12"/>
      <c r="DY50" s="12"/>
      <c r="EF50" s="10"/>
      <c r="EG50" s="11"/>
      <c r="EH50" s="11"/>
      <c r="EI50" s="11"/>
      <c r="EL50" s="12"/>
      <c r="EM50" s="12"/>
      <c r="EN50" s="12"/>
      <c r="EO50" s="12"/>
      <c r="EV50" s="10"/>
      <c r="EW50" s="11"/>
      <c r="EX50" s="11"/>
      <c r="EY50" s="11"/>
      <c r="FB50" s="12"/>
      <c r="FC50" s="12"/>
      <c r="FD50" s="12"/>
      <c r="FE50" s="12"/>
      <c r="FL50" s="10"/>
      <c r="FM50" s="11"/>
      <c r="FN50" s="11"/>
      <c r="FO50" s="11"/>
      <c r="FR50" s="12"/>
      <c r="FS50" s="12"/>
      <c r="FT50" s="12"/>
      <c r="FU50" s="12"/>
      <c r="GB50" s="10"/>
      <c r="GC50" s="11"/>
      <c r="GD50" s="11"/>
      <c r="GE50" s="11"/>
      <c r="GH50" s="12"/>
      <c r="GI50" s="12"/>
      <c r="GJ50" s="12"/>
      <c r="GK50" s="12"/>
      <c r="GR50" s="10"/>
      <c r="GS50" s="11"/>
      <c r="GT50" s="11"/>
      <c r="GU50" s="11"/>
      <c r="GX50" s="12"/>
      <c r="GY50" s="12"/>
      <c r="GZ50" s="12"/>
      <c r="HA50" s="12"/>
      <c r="HH50" s="10"/>
      <c r="HI50" s="11"/>
      <c r="HJ50" s="11"/>
      <c r="HK50" s="11"/>
      <c r="HN50" s="12"/>
      <c r="HO50" s="12"/>
      <c r="HP50" s="12"/>
      <c r="HQ50" s="12"/>
      <c r="HX50" s="10"/>
      <c r="HY50" s="11"/>
      <c r="HZ50" s="11"/>
      <c r="IA50" s="11"/>
      <c r="ID50" s="12"/>
      <c r="IE50" s="12"/>
      <c r="IF50" s="12"/>
      <c r="IG50" s="12"/>
    </row>
    <row r="51" spans="2:17" ht="12.75">
      <c r="B51" s="5" t="s">
        <v>40</v>
      </c>
      <c r="C51" s="5" t="s">
        <v>41</v>
      </c>
      <c r="D51" s="5" t="s">
        <v>5</v>
      </c>
      <c r="E51" s="5" t="s">
        <v>6</v>
      </c>
      <c r="F51" s="5" t="s">
        <v>6</v>
      </c>
      <c r="G51" s="5" t="s">
        <v>5</v>
      </c>
      <c r="H51" s="26" t="s">
        <v>61</v>
      </c>
      <c r="I51" s="5" t="s">
        <v>4</v>
      </c>
      <c r="J51" s="5" t="s">
        <v>35</v>
      </c>
      <c r="K51" s="5" t="s">
        <v>35</v>
      </c>
      <c r="L51" s="5" t="s">
        <v>7</v>
      </c>
      <c r="M51" s="5" t="s">
        <v>7</v>
      </c>
      <c r="N51" s="5" t="s">
        <v>8</v>
      </c>
      <c r="O51" s="5" t="s">
        <v>8</v>
      </c>
      <c r="P51" s="5" t="s">
        <v>10</v>
      </c>
      <c r="Q51" s="5" t="s">
        <v>10</v>
      </c>
    </row>
    <row r="52" spans="2:17" ht="12.75">
      <c r="B52" s="24"/>
      <c r="C52" s="24" t="s">
        <v>42</v>
      </c>
      <c r="D52" s="24" t="s">
        <v>9</v>
      </c>
      <c r="E52" s="24" t="s">
        <v>53</v>
      </c>
      <c r="F52" s="24" t="s">
        <v>58</v>
      </c>
      <c r="G52" s="24" t="s">
        <v>60</v>
      </c>
      <c r="H52" s="27" t="s">
        <v>37</v>
      </c>
      <c r="I52" s="24" t="s">
        <v>62</v>
      </c>
      <c r="J52" s="24" t="s">
        <v>54</v>
      </c>
      <c r="K52" s="24" t="s">
        <v>57</v>
      </c>
      <c r="L52" s="24" t="s">
        <v>55</v>
      </c>
      <c r="M52" s="24" t="s">
        <v>59</v>
      </c>
      <c r="N52" s="24" t="s">
        <v>56</v>
      </c>
      <c r="O52" s="24" t="s">
        <v>57</v>
      </c>
      <c r="P52" s="24" t="s">
        <v>54</v>
      </c>
      <c r="Q52" s="24" t="s">
        <v>57</v>
      </c>
    </row>
    <row r="53" spans="2:17" ht="12.75">
      <c r="B53" s="6"/>
      <c r="C53" s="6"/>
      <c r="D53" s="31">
        <v>2019</v>
      </c>
      <c r="E53" s="6">
        <v>2019</v>
      </c>
      <c r="F53" s="6">
        <v>2019</v>
      </c>
      <c r="G53" s="6"/>
      <c r="H53" s="6"/>
      <c r="I53" s="6"/>
      <c r="J53" s="6">
        <v>2019</v>
      </c>
      <c r="K53" s="6">
        <v>2019</v>
      </c>
      <c r="L53" s="6">
        <v>2019</v>
      </c>
      <c r="M53" s="6">
        <v>2019</v>
      </c>
      <c r="N53" s="6">
        <v>2019</v>
      </c>
      <c r="O53" s="6">
        <v>2019</v>
      </c>
      <c r="P53" s="6">
        <v>2019</v>
      </c>
      <c r="Q53" s="6">
        <v>2019</v>
      </c>
    </row>
    <row r="54" spans="2:17" ht="12.75">
      <c r="B54" s="1" t="s">
        <v>0</v>
      </c>
      <c r="C54" s="1">
        <v>37</v>
      </c>
      <c r="D54" s="1">
        <v>1.4</v>
      </c>
      <c r="E54" s="1">
        <v>1013</v>
      </c>
      <c r="F54" s="1">
        <v>608</v>
      </c>
      <c r="G54" s="1">
        <v>2.5</v>
      </c>
      <c r="H54" s="2">
        <v>0.001</v>
      </c>
      <c r="I54" s="4">
        <f>C54*D54</f>
        <v>51.8</v>
      </c>
      <c r="J54" s="3">
        <f>E54*G54</f>
        <v>2532.5</v>
      </c>
      <c r="K54" s="3">
        <f>F54*G54</f>
        <v>1520</v>
      </c>
      <c r="L54" s="16">
        <f>J54*I54</f>
        <v>131183.5</v>
      </c>
      <c r="M54" s="16">
        <f>K54*I54</f>
        <v>78736</v>
      </c>
      <c r="N54" s="17">
        <f aca="true" t="shared" si="6" ref="N54:O57">L54*0.1%</f>
        <v>131.1835</v>
      </c>
      <c r="O54" s="17">
        <f t="shared" si="6"/>
        <v>78.736</v>
      </c>
      <c r="P54" s="17">
        <f aca="true" t="shared" si="7" ref="P54:Q57">N54*90%</f>
        <v>118.06515000000002</v>
      </c>
      <c r="Q54" s="17">
        <f t="shared" si="7"/>
        <v>70.86240000000001</v>
      </c>
    </row>
    <row r="55" spans="2:17" ht="12.75">
      <c r="B55" s="1" t="s">
        <v>1</v>
      </c>
      <c r="C55" s="1">
        <v>50</v>
      </c>
      <c r="D55" s="1">
        <v>1.4</v>
      </c>
      <c r="E55" s="1">
        <v>1013</v>
      </c>
      <c r="F55" s="1">
        <v>608</v>
      </c>
      <c r="G55" s="1">
        <v>2.5</v>
      </c>
      <c r="H55" s="2">
        <v>0.001</v>
      </c>
      <c r="I55" s="4">
        <f>C55*D55</f>
        <v>70</v>
      </c>
      <c r="J55" s="3">
        <f>E55*G55</f>
        <v>2532.5</v>
      </c>
      <c r="K55" s="3">
        <f>F55*G55</f>
        <v>1520</v>
      </c>
      <c r="L55" s="16">
        <f>J55*I55</f>
        <v>177275</v>
      </c>
      <c r="M55" s="16">
        <f>K55*I55</f>
        <v>106400</v>
      </c>
      <c r="N55" s="17">
        <f t="shared" si="6"/>
        <v>177.275</v>
      </c>
      <c r="O55" s="17">
        <f t="shared" si="6"/>
        <v>106.4</v>
      </c>
      <c r="P55" s="17">
        <f t="shared" si="7"/>
        <v>159.5475</v>
      </c>
      <c r="Q55" s="17">
        <f t="shared" si="7"/>
        <v>95.76</v>
      </c>
    </row>
    <row r="56" spans="2:17" ht="12.75">
      <c r="B56" s="1" t="s">
        <v>2</v>
      </c>
      <c r="C56" s="1">
        <v>75</v>
      </c>
      <c r="D56" s="1">
        <v>1.4</v>
      </c>
      <c r="E56" s="1">
        <v>1013</v>
      </c>
      <c r="F56" s="1">
        <v>608</v>
      </c>
      <c r="G56" s="1">
        <v>2.5</v>
      </c>
      <c r="H56" s="2">
        <v>0.001</v>
      </c>
      <c r="I56" s="4">
        <f>C56*D56</f>
        <v>105</v>
      </c>
      <c r="J56" s="3">
        <f>E56*G56</f>
        <v>2532.5</v>
      </c>
      <c r="K56" s="3">
        <f>F56*G56</f>
        <v>1520</v>
      </c>
      <c r="L56" s="16">
        <f>J56*I56</f>
        <v>265912.5</v>
      </c>
      <c r="M56" s="16">
        <f>K56*I56</f>
        <v>159600</v>
      </c>
      <c r="N56" s="17">
        <f t="shared" si="6"/>
        <v>265.9125</v>
      </c>
      <c r="O56" s="17">
        <f t="shared" si="6"/>
        <v>159.6</v>
      </c>
      <c r="P56" s="17">
        <f t="shared" si="7"/>
        <v>239.32125000000002</v>
      </c>
      <c r="Q56" s="17">
        <f t="shared" si="7"/>
        <v>143.64</v>
      </c>
    </row>
    <row r="57" spans="2:17" ht="12.75">
      <c r="B57" s="1" t="s">
        <v>3</v>
      </c>
      <c r="C57" s="1">
        <v>105</v>
      </c>
      <c r="D57" s="1">
        <v>1.4</v>
      </c>
      <c r="E57" s="1">
        <v>1013</v>
      </c>
      <c r="F57" s="1">
        <v>608</v>
      </c>
      <c r="G57" s="1">
        <v>2.5</v>
      </c>
      <c r="H57" s="2">
        <v>0.001</v>
      </c>
      <c r="I57" s="4">
        <f>C57*D57</f>
        <v>147</v>
      </c>
      <c r="J57" s="3">
        <f>E57*G57</f>
        <v>2532.5</v>
      </c>
      <c r="K57" s="3">
        <f>F57*G57</f>
        <v>1520</v>
      </c>
      <c r="L57" s="16">
        <f>J57*I57</f>
        <v>372277.5</v>
      </c>
      <c r="M57" s="16">
        <f>K57*I57</f>
        <v>223440</v>
      </c>
      <c r="N57" s="17">
        <f t="shared" si="6"/>
        <v>372.27750000000003</v>
      </c>
      <c r="O57" s="17">
        <f t="shared" si="6"/>
        <v>223.44</v>
      </c>
      <c r="P57" s="17">
        <f t="shared" si="7"/>
        <v>335.04975</v>
      </c>
      <c r="Q57" s="17">
        <f t="shared" si="7"/>
        <v>201.096</v>
      </c>
    </row>
    <row r="58" spans="2:17" ht="12.75">
      <c r="B58" s="9"/>
      <c r="C58" s="9"/>
      <c r="D58" s="9"/>
      <c r="E58" s="9"/>
      <c r="F58" s="9"/>
      <c r="G58" s="9"/>
      <c r="H58" s="10"/>
      <c r="I58" s="12"/>
      <c r="J58" s="11"/>
      <c r="K58" s="11"/>
      <c r="L58" s="28"/>
      <c r="M58" s="28"/>
      <c r="N58" s="18"/>
      <c r="O58" s="18"/>
      <c r="P58" s="18"/>
      <c r="Q58" s="18"/>
    </row>
    <row r="59" spans="2:17" ht="12.75">
      <c r="B59" s="9"/>
      <c r="C59" s="9"/>
      <c r="D59" s="9"/>
      <c r="E59" s="9"/>
      <c r="F59" s="9"/>
      <c r="G59" s="9"/>
      <c r="H59" s="10"/>
      <c r="I59" s="12"/>
      <c r="J59" s="11"/>
      <c r="K59" s="11"/>
      <c r="L59" s="28"/>
      <c r="M59" s="28"/>
      <c r="N59" s="18"/>
      <c r="O59" s="18"/>
      <c r="P59" s="18"/>
      <c r="Q59" s="18"/>
    </row>
    <row r="60" spans="2:17" ht="12.75">
      <c r="B60" s="54" t="s">
        <v>66</v>
      </c>
      <c r="C60" s="9"/>
      <c r="D60" s="9"/>
      <c r="E60" s="9"/>
      <c r="F60" s="9"/>
      <c r="G60" s="9"/>
      <c r="H60" s="10"/>
      <c r="I60" s="12"/>
      <c r="J60" s="11"/>
      <c r="K60" s="11"/>
      <c r="L60" s="28"/>
      <c r="M60" s="28"/>
      <c r="N60" s="18"/>
      <c r="O60" s="18"/>
      <c r="P60" s="18"/>
      <c r="Q60" s="18"/>
    </row>
    <row r="61" spans="2:241" s="9" customFormat="1" ht="12.75">
      <c r="B61" s="12"/>
      <c r="H61" s="10"/>
      <c r="I61" s="11"/>
      <c r="J61" s="11"/>
      <c r="K61" s="11"/>
      <c r="N61" s="12"/>
      <c r="O61" s="12"/>
      <c r="P61" s="12"/>
      <c r="Q61" s="12"/>
      <c r="X61" s="10"/>
      <c r="Y61" s="11"/>
      <c r="Z61" s="11"/>
      <c r="AA61" s="11"/>
      <c r="AD61" s="12"/>
      <c r="AE61" s="12"/>
      <c r="AF61" s="12"/>
      <c r="AG61" s="12"/>
      <c r="AN61" s="10"/>
      <c r="AO61" s="11"/>
      <c r="AP61" s="11"/>
      <c r="AQ61" s="11"/>
      <c r="AT61" s="12"/>
      <c r="AU61" s="12"/>
      <c r="AV61" s="12"/>
      <c r="AW61" s="12"/>
      <c r="BD61" s="10"/>
      <c r="BE61" s="11"/>
      <c r="BF61" s="11"/>
      <c r="BG61" s="11"/>
      <c r="BJ61" s="12"/>
      <c r="BK61" s="12"/>
      <c r="BL61" s="12"/>
      <c r="BM61" s="12"/>
      <c r="BT61" s="10"/>
      <c r="BU61" s="11"/>
      <c r="BV61" s="11"/>
      <c r="BW61" s="11"/>
      <c r="BZ61" s="12"/>
      <c r="CA61" s="12"/>
      <c r="CB61" s="12"/>
      <c r="CC61" s="12"/>
      <c r="CJ61" s="10"/>
      <c r="CK61" s="11"/>
      <c r="CL61" s="11"/>
      <c r="CM61" s="11"/>
      <c r="CP61" s="12"/>
      <c r="CQ61" s="12"/>
      <c r="CR61" s="12"/>
      <c r="CS61" s="12"/>
      <c r="CZ61" s="10"/>
      <c r="DA61" s="11"/>
      <c r="DB61" s="11"/>
      <c r="DC61" s="11"/>
      <c r="DF61" s="12"/>
      <c r="DG61" s="12"/>
      <c r="DH61" s="12"/>
      <c r="DI61" s="12"/>
      <c r="DP61" s="10"/>
      <c r="DQ61" s="11"/>
      <c r="DR61" s="11"/>
      <c r="DS61" s="11"/>
      <c r="DV61" s="12"/>
      <c r="DW61" s="12"/>
      <c r="DX61" s="12"/>
      <c r="DY61" s="12"/>
      <c r="EF61" s="10"/>
      <c r="EG61" s="11"/>
      <c r="EH61" s="11"/>
      <c r="EI61" s="11"/>
      <c r="EL61" s="12"/>
      <c r="EM61" s="12"/>
      <c r="EN61" s="12"/>
      <c r="EO61" s="12"/>
      <c r="EV61" s="10"/>
      <c r="EW61" s="11"/>
      <c r="EX61" s="11"/>
      <c r="EY61" s="11"/>
      <c r="FB61" s="12"/>
      <c r="FC61" s="12"/>
      <c r="FD61" s="12"/>
      <c r="FE61" s="12"/>
      <c r="FL61" s="10"/>
      <c r="FM61" s="11"/>
      <c r="FN61" s="11"/>
      <c r="FO61" s="11"/>
      <c r="FR61" s="12"/>
      <c r="FS61" s="12"/>
      <c r="FT61" s="12"/>
      <c r="FU61" s="12"/>
      <c r="GB61" s="10"/>
      <c r="GC61" s="11"/>
      <c r="GD61" s="11"/>
      <c r="GE61" s="11"/>
      <c r="GH61" s="12"/>
      <c r="GI61" s="12"/>
      <c r="GJ61" s="12"/>
      <c r="GK61" s="12"/>
      <c r="GR61" s="10"/>
      <c r="GS61" s="11"/>
      <c r="GT61" s="11"/>
      <c r="GU61" s="11"/>
      <c r="GX61" s="12"/>
      <c r="GY61" s="12"/>
      <c r="GZ61" s="12"/>
      <c r="HA61" s="12"/>
      <c r="HH61" s="10"/>
      <c r="HI61" s="11"/>
      <c r="HJ61" s="11"/>
      <c r="HK61" s="11"/>
      <c r="HN61" s="12"/>
      <c r="HO61" s="12"/>
      <c r="HP61" s="12"/>
      <c r="HQ61" s="12"/>
      <c r="HX61" s="10"/>
      <c r="HY61" s="11"/>
      <c r="HZ61" s="11"/>
      <c r="IA61" s="11"/>
      <c r="ID61" s="12"/>
      <c r="IE61" s="12"/>
      <c r="IF61" s="12"/>
      <c r="IG61" s="12"/>
    </row>
    <row r="62" spans="2:14" ht="12.75">
      <c r="B62" s="5" t="s">
        <v>40</v>
      </c>
      <c r="C62" s="7" t="s">
        <v>8</v>
      </c>
      <c r="D62" s="7" t="s">
        <v>8</v>
      </c>
      <c r="E62" s="7" t="s">
        <v>8</v>
      </c>
      <c r="F62" s="7" t="s">
        <v>8</v>
      </c>
      <c r="G62" s="8" t="s">
        <v>10</v>
      </c>
      <c r="H62" s="8" t="s">
        <v>10</v>
      </c>
      <c r="I62" s="26" t="s">
        <v>10</v>
      </c>
      <c r="J62" s="26" t="s">
        <v>10</v>
      </c>
      <c r="K62" s="79" t="s">
        <v>65</v>
      </c>
      <c r="L62" s="79" t="s">
        <v>65</v>
      </c>
      <c r="M62" s="79" t="s">
        <v>65</v>
      </c>
      <c r="N62" s="79" t="s">
        <v>65</v>
      </c>
    </row>
    <row r="63" spans="2:14" ht="12.75">
      <c r="B63" s="24"/>
      <c r="C63" s="24" t="s">
        <v>56</v>
      </c>
      <c r="D63" s="24" t="s">
        <v>56</v>
      </c>
      <c r="E63" s="24" t="s">
        <v>57</v>
      </c>
      <c r="F63" s="24" t="s">
        <v>57</v>
      </c>
      <c r="G63" s="24" t="s">
        <v>51</v>
      </c>
      <c r="H63" s="24" t="s">
        <v>51</v>
      </c>
      <c r="I63" s="27" t="s">
        <v>52</v>
      </c>
      <c r="J63" s="27" t="s">
        <v>52</v>
      </c>
      <c r="K63" s="80" t="s">
        <v>43</v>
      </c>
      <c r="L63" s="80" t="s">
        <v>43</v>
      </c>
      <c r="M63" s="80" t="s">
        <v>50</v>
      </c>
      <c r="N63" s="80" t="s">
        <v>50</v>
      </c>
    </row>
    <row r="64" spans="2:14" ht="12.75">
      <c r="B64" s="6"/>
      <c r="C64" s="30">
        <v>2018</v>
      </c>
      <c r="D64" s="30">
        <v>2019</v>
      </c>
      <c r="E64" s="6">
        <v>2018</v>
      </c>
      <c r="F64" s="6">
        <v>2019</v>
      </c>
      <c r="G64" s="6">
        <v>2018</v>
      </c>
      <c r="H64" s="6">
        <v>2019</v>
      </c>
      <c r="I64" s="25">
        <v>2018</v>
      </c>
      <c r="J64" s="25">
        <v>2019</v>
      </c>
      <c r="K64" s="78" t="s">
        <v>106</v>
      </c>
      <c r="L64" s="78" t="s">
        <v>107</v>
      </c>
      <c r="M64" s="78" t="s">
        <v>108</v>
      </c>
      <c r="N64" s="78" t="s">
        <v>109</v>
      </c>
    </row>
    <row r="65" spans="2:241" s="9" customFormat="1" ht="12.75">
      <c r="B65" s="1" t="s">
        <v>0</v>
      </c>
      <c r="C65" s="17">
        <f>N46</f>
        <v>129.5</v>
      </c>
      <c r="D65" s="17">
        <f>N54</f>
        <v>131.1835</v>
      </c>
      <c r="E65" s="17">
        <f>O46</f>
        <v>77.7</v>
      </c>
      <c r="F65" s="17">
        <f>O54</f>
        <v>78.736</v>
      </c>
      <c r="G65" s="17">
        <f>P46</f>
        <v>116.55</v>
      </c>
      <c r="H65" s="17">
        <f>P54</f>
        <v>118.06515000000002</v>
      </c>
      <c r="I65" s="17">
        <f>Q46</f>
        <v>69.93</v>
      </c>
      <c r="J65" s="17">
        <f>Q54</f>
        <v>70.86240000000001</v>
      </c>
      <c r="K65" s="81">
        <v>1</v>
      </c>
      <c r="L65" s="81">
        <v>1</v>
      </c>
      <c r="M65" s="81">
        <v>1</v>
      </c>
      <c r="N65" s="81">
        <v>1</v>
      </c>
      <c r="O65" s="12"/>
      <c r="P65" s="12"/>
      <c r="Q65" s="12"/>
      <c r="X65" s="10"/>
      <c r="Y65" s="11"/>
      <c r="Z65" s="11"/>
      <c r="AA65" s="11"/>
      <c r="AD65" s="12"/>
      <c r="AE65" s="12"/>
      <c r="AF65" s="12"/>
      <c r="AG65" s="12"/>
      <c r="AN65" s="10"/>
      <c r="AO65" s="11"/>
      <c r="AP65" s="11"/>
      <c r="AQ65" s="11"/>
      <c r="AT65" s="12"/>
      <c r="AU65" s="12"/>
      <c r="AV65" s="12"/>
      <c r="AW65" s="12"/>
      <c r="BD65" s="10"/>
      <c r="BE65" s="11"/>
      <c r="BF65" s="11"/>
      <c r="BG65" s="11"/>
      <c r="BJ65" s="12"/>
      <c r="BK65" s="12"/>
      <c r="BL65" s="12"/>
      <c r="BM65" s="12"/>
      <c r="BT65" s="10"/>
      <c r="BU65" s="11"/>
      <c r="BV65" s="11"/>
      <c r="BW65" s="11"/>
      <c r="BZ65" s="12"/>
      <c r="CA65" s="12"/>
      <c r="CB65" s="12"/>
      <c r="CC65" s="12"/>
      <c r="CJ65" s="10"/>
      <c r="CK65" s="11"/>
      <c r="CL65" s="11"/>
      <c r="CM65" s="11"/>
      <c r="CP65" s="12"/>
      <c r="CQ65" s="12"/>
      <c r="CR65" s="12"/>
      <c r="CS65" s="12"/>
      <c r="CZ65" s="10"/>
      <c r="DA65" s="11"/>
      <c r="DB65" s="11"/>
      <c r="DC65" s="11"/>
      <c r="DF65" s="12"/>
      <c r="DG65" s="12"/>
      <c r="DH65" s="12"/>
      <c r="DI65" s="12"/>
      <c r="DP65" s="10"/>
      <c r="DQ65" s="11"/>
      <c r="DR65" s="11"/>
      <c r="DS65" s="11"/>
      <c r="DV65" s="12"/>
      <c r="DW65" s="12"/>
      <c r="DX65" s="12"/>
      <c r="DY65" s="12"/>
      <c r="EF65" s="10"/>
      <c r="EG65" s="11"/>
      <c r="EH65" s="11"/>
      <c r="EI65" s="11"/>
      <c r="EL65" s="12"/>
      <c r="EM65" s="12"/>
      <c r="EN65" s="12"/>
      <c r="EO65" s="12"/>
      <c r="EV65" s="10"/>
      <c r="EW65" s="11"/>
      <c r="EX65" s="11"/>
      <c r="EY65" s="11"/>
      <c r="FB65" s="12"/>
      <c r="FC65" s="12"/>
      <c r="FD65" s="12"/>
      <c r="FE65" s="12"/>
      <c r="FL65" s="10"/>
      <c r="FM65" s="11"/>
      <c r="FN65" s="11"/>
      <c r="FO65" s="11"/>
      <c r="FR65" s="12"/>
      <c r="FS65" s="12"/>
      <c r="FT65" s="12"/>
      <c r="FU65" s="12"/>
      <c r="GB65" s="10"/>
      <c r="GC65" s="11"/>
      <c r="GD65" s="11"/>
      <c r="GE65" s="11"/>
      <c r="GH65" s="12"/>
      <c r="GI65" s="12"/>
      <c r="GJ65" s="12"/>
      <c r="GK65" s="12"/>
      <c r="GR65" s="10"/>
      <c r="GS65" s="11"/>
      <c r="GT65" s="11"/>
      <c r="GU65" s="11"/>
      <c r="GX65" s="12"/>
      <c r="GY65" s="12"/>
      <c r="GZ65" s="12"/>
      <c r="HA65" s="12"/>
      <c r="HH65" s="10"/>
      <c r="HI65" s="11"/>
      <c r="HJ65" s="11"/>
      <c r="HK65" s="11"/>
      <c r="HN65" s="12"/>
      <c r="HO65" s="12"/>
      <c r="HP65" s="12"/>
      <c r="HQ65" s="12"/>
      <c r="HX65" s="10"/>
      <c r="HY65" s="11"/>
      <c r="HZ65" s="11"/>
      <c r="IA65" s="11"/>
      <c r="ID65" s="12"/>
      <c r="IE65" s="12"/>
      <c r="IF65" s="12"/>
      <c r="IG65" s="12"/>
    </row>
    <row r="66" spans="2:241" s="9" customFormat="1" ht="12.75">
      <c r="B66" s="1" t="s">
        <v>1</v>
      </c>
      <c r="C66" s="17">
        <f>N47</f>
        <v>175</v>
      </c>
      <c r="D66" s="17">
        <f>N55</f>
        <v>177.275</v>
      </c>
      <c r="E66" s="17">
        <f>O47</f>
        <v>105</v>
      </c>
      <c r="F66" s="17">
        <f>O55</f>
        <v>106.4</v>
      </c>
      <c r="G66" s="17">
        <f>P47</f>
        <v>157.5</v>
      </c>
      <c r="H66" s="17">
        <f>P55</f>
        <v>159.5475</v>
      </c>
      <c r="I66" s="17">
        <f>Q47</f>
        <v>94.5</v>
      </c>
      <c r="J66" s="17">
        <f>Q55</f>
        <v>95.76</v>
      </c>
      <c r="K66" s="81">
        <v>2</v>
      </c>
      <c r="L66" s="81">
        <v>1</v>
      </c>
      <c r="M66" s="81">
        <v>2</v>
      </c>
      <c r="N66" s="81">
        <v>1</v>
      </c>
      <c r="O66" s="12"/>
      <c r="P66" s="12"/>
      <c r="Q66" s="12"/>
      <c r="X66" s="10"/>
      <c r="Y66" s="11"/>
      <c r="Z66" s="11"/>
      <c r="AA66" s="11"/>
      <c r="AD66" s="12"/>
      <c r="AE66" s="12"/>
      <c r="AF66" s="12"/>
      <c r="AG66" s="12"/>
      <c r="AN66" s="10"/>
      <c r="AO66" s="11"/>
      <c r="AP66" s="11"/>
      <c r="AQ66" s="11"/>
      <c r="AT66" s="12"/>
      <c r="AU66" s="12"/>
      <c r="AV66" s="12"/>
      <c r="AW66" s="12"/>
      <c r="BD66" s="10"/>
      <c r="BE66" s="11"/>
      <c r="BF66" s="11"/>
      <c r="BG66" s="11"/>
      <c r="BJ66" s="12"/>
      <c r="BK66" s="12"/>
      <c r="BL66" s="12"/>
      <c r="BM66" s="12"/>
      <c r="BT66" s="10"/>
      <c r="BU66" s="11"/>
      <c r="BV66" s="11"/>
      <c r="BW66" s="11"/>
      <c r="BZ66" s="12"/>
      <c r="CA66" s="12"/>
      <c r="CB66" s="12"/>
      <c r="CC66" s="12"/>
      <c r="CJ66" s="10"/>
      <c r="CK66" s="11"/>
      <c r="CL66" s="11"/>
      <c r="CM66" s="11"/>
      <c r="CP66" s="12"/>
      <c r="CQ66" s="12"/>
      <c r="CR66" s="12"/>
      <c r="CS66" s="12"/>
      <c r="CZ66" s="10"/>
      <c r="DA66" s="11"/>
      <c r="DB66" s="11"/>
      <c r="DC66" s="11"/>
      <c r="DF66" s="12"/>
      <c r="DG66" s="12"/>
      <c r="DH66" s="12"/>
      <c r="DI66" s="12"/>
      <c r="DP66" s="10"/>
      <c r="DQ66" s="11"/>
      <c r="DR66" s="11"/>
      <c r="DS66" s="11"/>
      <c r="DV66" s="12"/>
      <c r="DW66" s="12"/>
      <c r="DX66" s="12"/>
      <c r="DY66" s="12"/>
      <c r="EF66" s="10"/>
      <c r="EG66" s="11"/>
      <c r="EH66" s="11"/>
      <c r="EI66" s="11"/>
      <c r="EL66" s="12"/>
      <c r="EM66" s="12"/>
      <c r="EN66" s="12"/>
      <c r="EO66" s="12"/>
      <c r="EV66" s="10"/>
      <c r="EW66" s="11"/>
      <c r="EX66" s="11"/>
      <c r="EY66" s="11"/>
      <c r="FB66" s="12"/>
      <c r="FC66" s="12"/>
      <c r="FD66" s="12"/>
      <c r="FE66" s="12"/>
      <c r="FL66" s="10"/>
      <c r="FM66" s="11"/>
      <c r="FN66" s="11"/>
      <c r="FO66" s="11"/>
      <c r="FR66" s="12"/>
      <c r="FS66" s="12"/>
      <c r="FT66" s="12"/>
      <c r="FU66" s="12"/>
      <c r="GB66" s="10"/>
      <c r="GC66" s="11"/>
      <c r="GD66" s="11"/>
      <c r="GE66" s="11"/>
      <c r="GH66" s="12"/>
      <c r="GI66" s="12"/>
      <c r="GJ66" s="12"/>
      <c r="GK66" s="12"/>
      <c r="GR66" s="10"/>
      <c r="GS66" s="11"/>
      <c r="GT66" s="11"/>
      <c r="GU66" s="11"/>
      <c r="GX66" s="12"/>
      <c r="GY66" s="12"/>
      <c r="GZ66" s="12"/>
      <c r="HA66" s="12"/>
      <c r="HH66" s="10"/>
      <c r="HI66" s="11"/>
      <c r="HJ66" s="11"/>
      <c r="HK66" s="11"/>
      <c r="HN66" s="12"/>
      <c r="HO66" s="12"/>
      <c r="HP66" s="12"/>
      <c r="HQ66" s="12"/>
      <c r="HX66" s="10"/>
      <c r="HY66" s="11"/>
      <c r="HZ66" s="11"/>
      <c r="IA66" s="11"/>
      <c r="ID66" s="12"/>
      <c r="IE66" s="12"/>
      <c r="IF66" s="12"/>
      <c r="IG66" s="12"/>
    </row>
    <row r="67" spans="2:241" s="9" customFormat="1" ht="12.75">
      <c r="B67" s="1" t="s">
        <v>2</v>
      </c>
      <c r="C67" s="17">
        <f>N48</f>
        <v>262.5</v>
      </c>
      <c r="D67" s="17">
        <f>N56</f>
        <v>265.9125</v>
      </c>
      <c r="E67" s="17">
        <f>O48</f>
        <v>157.5</v>
      </c>
      <c r="F67" s="17">
        <f>O56</f>
        <v>159.6</v>
      </c>
      <c r="G67" s="17">
        <f>P48</f>
        <v>236.25</v>
      </c>
      <c r="H67" s="17">
        <f>P56</f>
        <v>239.32125000000002</v>
      </c>
      <c r="I67" s="17">
        <f>Q48</f>
        <v>141.75</v>
      </c>
      <c r="J67" s="17">
        <f>Q56</f>
        <v>143.64</v>
      </c>
      <c r="K67" s="81">
        <v>3</v>
      </c>
      <c r="L67" s="81">
        <v>2</v>
      </c>
      <c r="M67" s="81">
        <v>3</v>
      </c>
      <c r="N67" s="81">
        <v>2</v>
      </c>
      <c r="O67" s="12"/>
      <c r="P67" s="12"/>
      <c r="Q67" s="12"/>
      <c r="X67" s="10"/>
      <c r="Y67" s="11"/>
      <c r="Z67" s="11"/>
      <c r="AA67" s="11"/>
      <c r="AD67" s="12"/>
      <c r="AE67" s="12"/>
      <c r="AF67" s="12"/>
      <c r="AG67" s="12"/>
      <c r="AN67" s="10"/>
      <c r="AO67" s="11"/>
      <c r="AP67" s="11"/>
      <c r="AQ67" s="11"/>
      <c r="AT67" s="12"/>
      <c r="AU67" s="12"/>
      <c r="AV67" s="12"/>
      <c r="AW67" s="12"/>
      <c r="BD67" s="10"/>
      <c r="BE67" s="11"/>
      <c r="BF67" s="11"/>
      <c r="BG67" s="11"/>
      <c r="BJ67" s="12"/>
      <c r="BK67" s="12"/>
      <c r="BL67" s="12"/>
      <c r="BM67" s="12"/>
      <c r="BT67" s="10"/>
      <c r="BU67" s="11"/>
      <c r="BV67" s="11"/>
      <c r="BW67" s="11"/>
      <c r="BZ67" s="12"/>
      <c r="CA67" s="12"/>
      <c r="CB67" s="12"/>
      <c r="CC67" s="12"/>
      <c r="CJ67" s="10"/>
      <c r="CK67" s="11"/>
      <c r="CL67" s="11"/>
      <c r="CM67" s="11"/>
      <c r="CP67" s="12"/>
      <c r="CQ67" s="12"/>
      <c r="CR67" s="12"/>
      <c r="CS67" s="12"/>
      <c r="CZ67" s="10"/>
      <c r="DA67" s="11"/>
      <c r="DB67" s="11"/>
      <c r="DC67" s="11"/>
      <c r="DF67" s="12"/>
      <c r="DG67" s="12"/>
      <c r="DH67" s="12"/>
      <c r="DI67" s="12"/>
      <c r="DP67" s="10"/>
      <c r="DQ67" s="11"/>
      <c r="DR67" s="11"/>
      <c r="DS67" s="11"/>
      <c r="DV67" s="12"/>
      <c r="DW67" s="12"/>
      <c r="DX67" s="12"/>
      <c r="DY67" s="12"/>
      <c r="EF67" s="10"/>
      <c r="EG67" s="11"/>
      <c r="EH67" s="11"/>
      <c r="EI67" s="11"/>
      <c r="EL67" s="12"/>
      <c r="EM67" s="12"/>
      <c r="EN67" s="12"/>
      <c r="EO67" s="12"/>
      <c r="EV67" s="10"/>
      <c r="EW67" s="11"/>
      <c r="EX67" s="11"/>
      <c r="EY67" s="11"/>
      <c r="FB67" s="12"/>
      <c r="FC67" s="12"/>
      <c r="FD67" s="12"/>
      <c r="FE67" s="12"/>
      <c r="FL67" s="10"/>
      <c r="FM67" s="11"/>
      <c r="FN67" s="11"/>
      <c r="FO67" s="11"/>
      <c r="FR67" s="12"/>
      <c r="FS67" s="12"/>
      <c r="FT67" s="12"/>
      <c r="FU67" s="12"/>
      <c r="GB67" s="10"/>
      <c r="GC67" s="11"/>
      <c r="GD67" s="11"/>
      <c r="GE67" s="11"/>
      <c r="GH67" s="12"/>
      <c r="GI67" s="12"/>
      <c r="GJ67" s="12"/>
      <c r="GK67" s="12"/>
      <c r="GR67" s="10"/>
      <c r="GS67" s="11"/>
      <c r="GT67" s="11"/>
      <c r="GU67" s="11"/>
      <c r="GX67" s="12"/>
      <c r="GY67" s="12"/>
      <c r="GZ67" s="12"/>
      <c r="HA67" s="12"/>
      <c r="HH67" s="10"/>
      <c r="HI67" s="11"/>
      <c r="HJ67" s="11"/>
      <c r="HK67" s="11"/>
      <c r="HN67" s="12"/>
      <c r="HO67" s="12"/>
      <c r="HP67" s="12"/>
      <c r="HQ67" s="12"/>
      <c r="HX67" s="10"/>
      <c r="HY67" s="11"/>
      <c r="HZ67" s="11"/>
      <c r="IA67" s="11"/>
      <c r="ID67" s="12"/>
      <c r="IE67" s="12"/>
      <c r="IF67" s="12"/>
      <c r="IG67" s="12"/>
    </row>
    <row r="68" spans="2:241" s="9" customFormat="1" ht="12.75">
      <c r="B68" s="1" t="s">
        <v>3</v>
      </c>
      <c r="C68" s="17">
        <f>N49</f>
        <v>367.5</v>
      </c>
      <c r="D68" s="17">
        <f>N57</f>
        <v>372.27750000000003</v>
      </c>
      <c r="E68" s="17">
        <f>O49</f>
        <v>220.5</v>
      </c>
      <c r="F68" s="17">
        <f>O57</f>
        <v>223.44</v>
      </c>
      <c r="G68" s="17">
        <f>P49</f>
        <v>330.75</v>
      </c>
      <c r="H68" s="17">
        <f>P57</f>
        <v>335.04975</v>
      </c>
      <c r="I68" s="17">
        <f>Q49</f>
        <v>198.45000000000002</v>
      </c>
      <c r="J68" s="17">
        <f>Q57</f>
        <v>201.096</v>
      </c>
      <c r="K68" s="81">
        <v>4</v>
      </c>
      <c r="L68" s="81">
        <v>2</v>
      </c>
      <c r="M68" s="81">
        <v>4</v>
      </c>
      <c r="N68" s="81">
        <v>3</v>
      </c>
      <c r="O68" s="12"/>
      <c r="P68" s="12"/>
      <c r="Q68" s="12"/>
      <c r="X68" s="10"/>
      <c r="Y68" s="11"/>
      <c r="Z68" s="11"/>
      <c r="AA68" s="11"/>
      <c r="AD68" s="12"/>
      <c r="AE68" s="12"/>
      <c r="AF68" s="12"/>
      <c r="AG68" s="12"/>
      <c r="AN68" s="10"/>
      <c r="AO68" s="11"/>
      <c r="AP68" s="11"/>
      <c r="AQ68" s="11"/>
      <c r="AT68" s="12"/>
      <c r="AU68" s="12"/>
      <c r="AV68" s="12"/>
      <c r="AW68" s="12"/>
      <c r="BD68" s="10"/>
      <c r="BE68" s="11"/>
      <c r="BF68" s="11"/>
      <c r="BG68" s="11"/>
      <c r="BJ68" s="12"/>
      <c r="BK68" s="12"/>
      <c r="BL68" s="12"/>
      <c r="BM68" s="12"/>
      <c r="BT68" s="10"/>
      <c r="BU68" s="11"/>
      <c r="BV68" s="11"/>
      <c r="BW68" s="11"/>
      <c r="BZ68" s="12"/>
      <c r="CA68" s="12"/>
      <c r="CB68" s="12"/>
      <c r="CC68" s="12"/>
      <c r="CJ68" s="10"/>
      <c r="CK68" s="11"/>
      <c r="CL68" s="11"/>
      <c r="CM68" s="11"/>
      <c r="CP68" s="12"/>
      <c r="CQ68" s="12"/>
      <c r="CR68" s="12"/>
      <c r="CS68" s="12"/>
      <c r="CZ68" s="10"/>
      <c r="DA68" s="11"/>
      <c r="DB68" s="11"/>
      <c r="DC68" s="11"/>
      <c r="DF68" s="12"/>
      <c r="DG68" s="12"/>
      <c r="DH68" s="12"/>
      <c r="DI68" s="12"/>
      <c r="DP68" s="10"/>
      <c r="DQ68" s="11"/>
      <c r="DR68" s="11"/>
      <c r="DS68" s="11"/>
      <c r="DV68" s="12"/>
      <c r="DW68" s="12"/>
      <c r="DX68" s="12"/>
      <c r="DY68" s="12"/>
      <c r="EF68" s="10"/>
      <c r="EG68" s="11"/>
      <c r="EH68" s="11"/>
      <c r="EI68" s="11"/>
      <c r="EL68" s="12"/>
      <c r="EM68" s="12"/>
      <c r="EN68" s="12"/>
      <c r="EO68" s="12"/>
      <c r="EV68" s="10"/>
      <c r="EW68" s="11"/>
      <c r="EX68" s="11"/>
      <c r="EY68" s="11"/>
      <c r="FB68" s="12"/>
      <c r="FC68" s="12"/>
      <c r="FD68" s="12"/>
      <c r="FE68" s="12"/>
      <c r="FL68" s="10"/>
      <c r="FM68" s="11"/>
      <c r="FN68" s="11"/>
      <c r="FO68" s="11"/>
      <c r="FR68" s="12"/>
      <c r="FS68" s="12"/>
      <c r="FT68" s="12"/>
      <c r="FU68" s="12"/>
      <c r="GB68" s="10"/>
      <c r="GC68" s="11"/>
      <c r="GD68" s="11"/>
      <c r="GE68" s="11"/>
      <c r="GH68" s="12"/>
      <c r="GI68" s="12"/>
      <c r="GJ68" s="12"/>
      <c r="GK68" s="12"/>
      <c r="GR68" s="10"/>
      <c r="GS68" s="11"/>
      <c r="GT68" s="11"/>
      <c r="GU68" s="11"/>
      <c r="GX68" s="12"/>
      <c r="GY68" s="12"/>
      <c r="GZ68" s="12"/>
      <c r="HA68" s="12"/>
      <c r="HH68" s="10"/>
      <c r="HI68" s="11"/>
      <c r="HJ68" s="11"/>
      <c r="HK68" s="11"/>
      <c r="HN68" s="12"/>
      <c r="HO68" s="12"/>
      <c r="HP68" s="12"/>
      <c r="HQ68" s="12"/>
      <c r="HX68" s="10"/>
      <c r="HY68" s="11"/>
      <c r="HZ68" s="11"/>
      <c r="IA68" s="11"/>
      <c r="ID68" s="12"/>
      <c r="IE68" s="12"/>
      <c r="IF68" s="12"/>
      <c r="IG68" s="12"/>
    </row>
    <row r="69" spans="3:241" s="9" customFormat="1" ht="12.75">
      <c r="C69" s="18"/>
      <c r="D69" s="18"/>
      <c r="E69" s="18"/>
      <c r="F69" s="18"/>
      <c r="G69" s="18"/>
      <c r="H69" s="18"/>
      <c r="I69" s="18"/>
      <c r="J69" s="18"/>
      <c r="K69" s="28"/>
      <c r="L69" s="28"/>
      <c r="M69" s="28"/>
      <c r="N69" s="28"/>
      <c r="O69" s="12"/>
      <c r="P69" s="12"/>
      <c r="Q69" s="12"/>
      <c r="X69" s="10"/>
      <c r="Y69" s="11"/>
      <c r="Z69" s="11"/>
      <c r="AA69" s="11"/>
      <c r="AD69" s="12"/>
      <c r="AE69" s="12"/>
      <c r="AF69" s="12"/>
      <c r="AG69" s="12"/>
      <c r="AN69" s="10"/>
      <c r="AO69" s="11"/>
      <c r="AP69" s="11"/>
      <c r="AQ69" s="11"/>
      <c r="AT69" s="12"/>
      <c r="AU69" s="12"/>
      <c r="AV69" s="12"/>
      <c r="AW69" s="12"/>
      <c r="BD69" s="10"/>
      <c r="BE69" s="11"/>
      <c r="BF69" s="11"/>
      <c r="BG69" s="11"/>
      <c r="BJ69" s="12"/>
      <c r="BK69" s="12"/>
      <c r="BL69" s="12"/>
      <c r="BM69" s="12"/>
      <c r="BT69" s="10"/>
      <c r="BU69" s="11"/>
      <c r="BV69" s="11"/>
      <c r="BW69" s="11"/>
      <c r="BZ69" s="12"/>
      <c r="CA69" s="12"/>
      <c r="CB69" s="12"/>
      <c r="CC69" s="12"/>
      <c r="CJ69" s="10"/>
      <c r="CK69" s="11"/>
      <c r="CL69" s="11"/>
      <c r="CM69" s="11"/>
      <c r="CP69" s="12"/>
      <c r="CQ69" s="12"/>
      <c r="CR69" s="12"/>
      <c r="CS69" s="12"/>
      <c r="CZ69" s="10"/>
      <c r="DA69" s="11"/>
      <c r="DB69" s="11"/>
      <c r="DC69" s="11"/>
      <c r="DF69" s="12"/>
      <c r="DG69" s="12"/>
      <c r="DH69" s="12"/>
      <c r="DI69" s="12"/>
      <c r="DP69" s="10"/>
      <c r="DQ69" s="11"/>
      <c r="DR69" s="11"/>
      <c r="DS69" s="11"/>
      <c r="DV69" s="12"/>
      <c r="DW69" s="12"/>
      <c r="DX69" s="12"/>
      <c r="DY69" s="12"/>
      <c r="EF69" s="10"/>
      <c r="EG69" s="11"/>
      <c r="EH69" s="11"/>
      <c r="EI69" s="11"/>
      <c r="EL69" s="12"/>
      <c r="EM69" s="12"/>
      <c r="EN69" s="12"/>
      <c r="EO69" s="12"/>
      <c r="EV69" s="10"/>
      <c r="EW69" s="11"/>
      <c r="EX69" s="11"/>
      <c r="EY69" s="11"/>
      <c r="FB69" s="12"/>
      <c r="FC69" s="12"/>
      <c r="FD69" s="12"/>
      <c r="FE69" s="12"/>
      <c r="FL69" s="10"/>
      <c r="FM69" s="11"/>
      <c r="FN69" s="11"/>
      <c r="FO69" s="11"/>
      <c r="FR69" s="12"/>
      <c r="FS69" s="12"/>
      <c r="FT69" s="12"/>
      <c r="FU69" s="12"/>
      <c r="GB69" s="10"/>
      <c r="GC69" s="11"/>
      <c r="GD69" s="11"/>
      <c r="GE69" s="11"/>
      <c r="GH69" s="12"/>
      <c r="GI69" s="12"/>
      <c r="GJ69" s="12"/>
      <c r="GK69" s="12"/>
      <c r="GR69" s="10"/>
      <c r="GS69" s="11"/>
      <c r="GT69" s="11"/>
      <c r="GU69" s="11"/>
      <c r="GX69" s="12"/>
      <c r="GY69" s="12"/>
      <c r="GZ69" s="12"/>
      <c r="HA69" s="12"/>
      <c r="HH69" s="10"/>
      <c r="HI69" s="11"/>
      <c r="HJ69" s="11"/>
      <c r="HK69" s="11"/>
      <c r="HN69" s="12"/>
      <c r="HO69" s="12"/>
      <c r="HP69" s="12"/>
      <c r="HQ69" s="12"/>
      <c r="HX69" s="10"/>
      <c r="HY69" s="11"/>
      <c r="HZ69" s="11"/>
      <c r="IA69" s="11"/>
      <c r="ID69" s="12"/>
      <c r="IE69" s="12"/>
      <c r="IF69" s="12"/>
      <c r="IG69" s="12"/>
    </row>
    <row r="70" spans="3:241" s="9" customFormat="1" ht="12.75">
      <c r="C70" s="18"/>
      <c r="D70" s="18"/>
      <c r="E70" s="18"/>
      <c r="F70" s="18"/>
      <c r="G70" s="18"/>
      <c r="H70" s="18"/>
      <c r="I70" s="18"/>
      <c r="J70" s="18"/>
      <c r="K70" s="28"/>
      <c r="L70" s="28"/>
      <c r="M70" s="28"/>
      <c r="N70" s="28"/>
      <c r="O70" s="12"/>
      <c r="P70" s="12"/>
      <c r="Q70" s="12"/>
      <c r="X70" s="10"/>
      <c r="Y70" s="11"/>
      <c r="Z70" s="11"/>
      <c r="AA70" s="11"/>
      <c r="AD70" s="12"/>
      <c r="AE70" s="12"/>
      <c r="AF70" s="12"/>
      <c r="AG70" s="12"/>
      <c r="AN70" s="10"/>
      <c r="AO70" s="11"/>
      <c r="AP70" s="11"/>
      <c r="AQ70" s="11"/>
      <c r="AT70" s="12"/>
      <c r="AU70" s="12"/>
      <c r="AV70" s="12"/>
      <c r="AW70" s="12"/>
      <c r="BD70" s="10"/>
      <c r="BE70" s="11"/>
      <c r="BF70" s="11"/>
      <c r="BG70" s="11"/>
      <c r="BJ70" s="12"/>
      <c r="BK70" s="12"/>
      <c r="BL70" s="12"/>
      <c r="BM70" s="12"/>
      <c r="BT70" s="10"/>
      <c r="BU70" s="11"/>
      <c r="BV70" s="11"/>
      <c r="BW70" s="11"/>
      <c r="BZ70" s="12"/>
      <c r="CA70" s="12"/>
      <c r="CB70" s="12"/>
      <c r="CC70" s="12"/>
      <c r="CJ70" s="10"/>
      <c r="CK70" s="11"/>
      <c r="CL70" s="11"/>
      <c r="CM70" s="11"/>
      <c r="CP70" s="12"/>
      <c r="CQ70" s="12"/>
      <c r="CR70" s="12"/>
      <c r="CS70" s="12"/>
      <c r="CZ70" s="10"/>
      <c r="DA70" s="11"/>
      <c r="DB70" s="11"/>
      <c r="DC70" s="11"/>
      <c r="DF70" s="12"/>
      <c r="DG70" s="12"/>
      <c r="DH70" s="12"/>
      <c r="DI70" s="12"/>
      <c r="DP70" s="10"/>
      <c r="DQ70" s="11"/>
      <c r="DR70" s="11"/>
      <c r="DS70" s="11"/>
      <c r="DV70" s="12"/>
      <c r="DW70" s="12"/>
      <c r="DX70" s="12"/>
      <c r="DY70" s="12"/>
      <c r="EF70" s="10"/>
      <c r="EG70" s="11"/>
      <c r="EH70" s="11"/>
      <c r="EI70" s="11"/>
      <c r="EL70" s="12"/>
      <c r="EM70" s="12"/>
      <c r="EN70" s="12"/>
      <c r="EO70" s="12"/>
      <c r="EV70" s="10"/>
      <c r="EW70" s="11"/>
      <c r="EX70" s="11"/>
      <c r="EY70" s="11"/>
      <c r="FB70" s="12"/>
      <c r="FC70" s="12"/>
      <c r="FD70" s="12"/>
      <c r="FE70" s="12"/>
      <c r="FL70" s="10"/>
      <c r="FM70" s="11"/>
      <c r="FN70" s="11"/>
      <c r="FO70" s="11"/>
      <c r="FR70" s="12"/>
      <c r="FS70" s="12"/>
      <c r="FT70" s="12"/>
      <c r="FU70" s="12"/>
      <c r="GB70" s="10"/>
      <c r="GC70" s="11"/>
      <c r="GD70" s="11"/>
      <c r="GE70" s="11"/>
      <c r="GH70" s="12"/>
      <c r="GI70" s="12"/>
      <c r="GJ70" s="12"/>
      <c r="GK70" s="12"/>
      <c r="GR70" s="10"/>
      <c r="GS70" s="11"/>
      <c r="GT70" s="11"/>
      <c r="GU70" s="11"/>
      <c r="GX70" s="12"/>
      <c r="GY70" s="12"/>
      <c r="GZ70" s="12"/>
      <c r="HA70" s="12"/>
      <c r="HH70" s="10"/>
      <c r="HI70" s="11"/>
      <c r="HJ70" s="11"/>
      <c r="HK70" s="11"/>
      <c r="HN70" s="12"/>
      <c r="HO70" s="12"/>
      <c r="HP70" s="12"/>
      <c r="HQ70" s="12"/>
      <c r="HX70" s="10"/>
      <c r="HY70" s="11"/>
      <c r="HZ70" s="11"/>
      <c r="IA70" s="11"/>
      <c r="ID70" s="12"/>
      <c r="IE70" s="12"/>
      <c r="IF70" s="12"/>
      <c r="IG70" s="12"/>
    </row>
    <row r="71" spans="3:241" s="9" customFormat="1" ht="12.75">
      <c r="C71" s="18"/>
      <c r="D71" s="18"/>
      <c r="E71" s="18"/>
      <c r="F71" s="18"/>
      <c r="G71" s="18"/>
      <c r="H71" s="18"/>
      <c r="I71" s="18"/>
      <c r="J71" s="18"/>
      <c r="K71" s="28"/>
      <c r="L71" s="28"/>
      <c r="M71" s="28"/>
      <c r="N71" s="28"/>
      <c r="O71" s="12"/>
      <c r="P71" s="12"/>
      <c r="Q71" s="12"/>
      <c r="X71" s="10"/>
      <c r="Y71" s="11"/>
      <c r="Z71" s="11"/>
      <c r="AA71" s="11"/>
      <c r="AD71" s="12"/>
      <c r="AE71" s="12"/>
      <c r="AF71" s="12"/>
      <c r="AG71" s="12"/>
      <c r="AN71" s="10"/>
      <c r="AO71" s="11"/>
      <c r="AP71" s="11"/>
      <c r="AQ71" s="11"/>
      <c r="AT71" s="12"/>
      <c r="AU71" s="12"/>
      <c r="AV71" s="12"/>
      <c r="AW71" s="12"/>
      <c r="BD71" s="10"/>
      <c r="BE71" s="11"/>
      <c r="BF71" s="11"/>
      <c r="BG71" s="11"/>
      <c r="BJ71" s="12"/>
      <c r="BK71" s="12"/>
      <c r="BL71" s="12"/>
      <c r="BM71" s="12"/>
      <c r="BT71" s="10"/>
      <c r="BU71" s="11"/>
      <c r="BV71" s="11"/>
      <c r="BW71" s="11"/>
      <c r="BZ71" s="12"/>
      <c r="CA71" s="12"/>
      <c r="CB71" s="12"/>
      <c r="CC71" s="12"/>
      <c r="CJ71" s="10"/>
      <c r="CK71" s="11"/>
      <c r="CL71" s="11"/>
      <c r="CM71" s="11"/>
      <c r="CP71" s="12"/>
      <c r="CQ71" s="12"/>
      <c r="CR71" s="12"/>
      <c r="CS71" s="12"/>
      <c r="CZ71" s="10"/>
      <c r="DA71" s="11"/>
      <c r="DB71" s="11"/>
      <c r="DC71" s="11"/>
      <c r="DF71" s="12"/>
      <c r="DG71" s="12"/>
      <c r="DH71" s="12"/>
      <c r="DI71" s="12"/>
      <c r="DP71" s="10"/>
      <c r="DQ71" s="11"/>
      <c r="DR71" s="11"/>
      <c r="DS71" s="11"/>
      <c r="DV71" s="12"/>
      <c r="DW71" s="12"/>
      <c r="DX71" s="12"/>
      <c r="DY71" s="12"/>
      <c r="EF71" s="10"/>
      <c r="EG71" s="11"/>
      <c r="EH71" s="11"/>
      <c r="EI71" s="11"/>
      <c r="EL71" s="12"/>
      <c r="EM71" s="12"/>
      <c r="EN71" s="12"/>
      <c r="EO71" s="12"/>
      <c r="EV71" s="10"/>
      <c r="EW71" s="11"/>
      <c r="EX71" s="11"/>
      <c r="EY71" s="11"/>
      <c r="FB71" s="12"/>
      <c r="FC71" s="12"/>
      <c r="FD71" s="12"/>
      <c r="FE71" s="12"/>
      <c r="FL71" s="10"/>
      <c r="FM71" s="11"/>
      <c r="FN71" s="11"/>
      <c r="FO71" s="11"/>
      <c r="FR71" s="12"/>
      <c r="FS71" s="12"/>
      <c r="FT71" s="12"/>
      <c r="FU71" s="12"/>
      <c r="GB71" s="10"/>
      <c r="GC71" s="11"/>
      <c r="GD71" s="11"/>
      <c r="GE71" s="11"/>
      <c r="GH71" s="12"/>
      <c r="GI71" s="12"/>
      <c r="GJ71" s="12"/>
      <c r="GK71" s="12"/>
      <c r="GR71" s="10"/>
      <c r="GS71" s="11"/>
      <c r="GT71" s="11"/>
      <c r="GU71" s="11"/>
      <c r="GX71" s="12"/>
      <c r="GY71" s="12"/>
      <c r="GZ71" s="12"/>
      <c r="HA71" s="12"/>
      <c r="HH71" s="10"/>
      <c r="HI71" s="11"/>
      <c r="HJ71" s="11"/>
      <c r="HK71" s="11"/>
      <c r="HN71" s="12"/>
      <c r="HO71" s="12"/>
      <c r="HP71" s="12"/>
      <c r="HQ71" s="12"/>
      <c r="HX71" s="10"/>
      <c r="HY71" s="11"/>
      <c r="HZ71" s="11"/>
      <c r="IA71" s="11"/>
      <c r="ID71" s="12"/>
      <c r="IE71" s="12"/>
      <c r="IF71" s="12"/>
      <c r="IG71" s="12"/>
    </row>
    <row r="72" spans="3:241" s="9" customFormat="1" ht="12.75">
      <c r="C72" s="18"/>
      <c r="D72" s="18"/>
      <c r="E72" s="18"/>
      <c r="F72" s="18"/>
      <c r="G72" s="18"/>
      <c r="H72" s="18"/>
      <c r="I72" s="18"/>
      <c r="J72" s="18"/>
      <c r="K72" s="28"/>
      <c r="L72" s="28"/>
      <c r="M72" s="28"/>
      <c r="N72" s="28"/>
      <c r="O72" s="12"/>
      <c r="P72" s="12"/>
      <c r="Q72" s="12"/>
      <c r="X72" s="10"/>
      <c r="Y72" s="11"/>
      <c r="Z72" s="11"/>
      <c r="AA72" s="11"/>
      <c r="AD72" s="12"/>
      <c r="AE72" s="12"/>
      <c r="AF72" s="12"/>
      <c r="AG72" s="12"/>
      <c r="AN72" s="10"/>
      <c r="AO72" s="11"/>
      <c r="AP72" s="11"/>
      <c r="AQ72" s="11"/>
      <c r="AT72" s="12"/>
      <c r="AU72" s="12"/>
      <c r="AV72" s="12"/>
      <c r="AW72" s="12"/>
      <c r="BD72" s="10"/>
      <c r="BE72" s="11"/>
      <c r="BF72" s="11"/>
      <c r="BG72" s="11"/>
      <c r="BJ72" s="12"/>
      <c r="BK72" s="12"/>
      <c r="BL72" s="12"/>
      <c r="BM72" s="12"/>
      <c r="BT72" s="10"/>
      <c r="BU72" s="11"/>
      <c r="BV72" s="11"/>
      <c r="BW72" s="11"/>
      <c r="BZ72" s="12"/>
      <c r="CA72" s="12"/>
      <c r="CB72" s="12"/>
      <c r="CC72" s="12"/>
      <c r="CJ72" s="10"/>
      <c r="CK72" s="11"/>
      <c r="CL72" s="11"/>
      <c r="CM72" s="11"/>
      <c r="CP72" s="12"/>
      <c r="CQ72" s="12"/>
      <c r="CR72" s="12"/>
      <c r="CS72" s="12"/>
      <c r="CZ72" s="10"/>
      <c r="DA72" s="11"/>
      <c r="DB72" s="11"/>
      <c r="DC72" s="11"/>
      <c r="DF72" s="12"/>
      <c r="DG72" s="12"/>
      <c r="DH72" s="12"/>
      <c r="DI72" s="12"/>
      <c r="DP72" s="10"/>
      <c r="DQ72" s="11"/>
      <c r="DR72" s="11"/>
      <c r="DS72" s="11"/>
      <c r="DV72" s="12"/>
      <c r="DW72" s="12"/>
      <c r="DX72" s="12"/>
      <c r="DY72" s="12"/>
      <c r="EF72" s="10"/>
      <c r="EG72" s="11"/>
      <c r="EH72" s="11"/>
      <c r="EI72" s="11"/>
      <c r="EL72" s="12"/>
      <c r="EM72" s="12"/>
      <c r="EN72" s="12"/>
      <c r="EO72" s="12"/>
      <c r="EV72" s="10"/>
      <c r="EW72" s="11"/>
      <c r="EX72" s="11"/>
      <c r="EY72" s="11"/>
      <c r="FB72" s="12"/>
      <c r="FC72" s="12"/>
      <c r="FD72" s="12"/>
      <c r="FE72" s="12"/>
      <c r="FL72" s="10"/>
      <c r="FM72" s="11"/>
      <c r="FN72" s="11"/>
      <c r="FO72" s="11"/>
      <c r="FR72" s="12"/>
      <c r="FS72" s="12"/>
      <c r="FT72" s="12"/>
      <c r="FU72" s="12"/>
      <c r="GB72" s="10"/>
      <c r="GC72" s="11"/>
      <c r="GD72" s="11"/>
      <c r="GE72" s="11"/>
      <c r="GH72" s="12"/>
      <c r="GI72" s="12"/>
      <c r="GJ72" s="12"/>
      <c r="GK72" s="12"/>
      <c r="GR72" s="10"/>
      <c r="GS72" s="11"/>
      <c r="GT72" s="11"/>
      <c r="GU72" s="11"/>
      <c r="GX72" s="12"/>
      <c r="GY72" s="12"/>
      <c r="GZ72" s="12"/>
      <c r="HA72" s="12"/>
      <c r="HH72" s="10"/>
      <c r="HI72" s="11"/>
      <c r="HJ72" s="11"/>
      <c r="HK72" s="11"/>
      <c r="HN72" s="12"/>
      <c r="HO72" s="12"/>
      <c r="HP72" s="12"/>
      <c r="HQ72" s="12"/>
      <c r="HX72" s="10"/>
      <c r="HY72" s="11"/>
      <c r="HZ72" s="11"/>
      <c r="IA72" s="11"/>
      <c r="ID72" s="12"/>
      <c r="IE72" s="12"/>
      <c r="IF72" s="12"/>
      <c r="IG72" s="12"/>
    </row>
    <row r="73" spans="3:241" s="9" customFormat="1" ht="12.75">
      <c r="C73" s="18"/>
      <c r="D73" s="18"/>
      <c r="E73" s="18"/>
      <c r="F73" s="18"/>
      <c r="G73" s="18"/>
      <c r="H73" s="18"/>
      <c r="I73" s="18"/>
      <c r="J73" s="18"/>
      <c r="K73" s="28"/>
      <c r="L73" s="28"/>
      <c r="M73" s="28"/>
      <c r="N73" s="28"/>
      <c r="O73" s="12"/>
      <c r="P73" s="12"/>
      <c r="Q73" s="12"/>
      <c r="X73" s="10"/>
      <c r="Y73" s="11"/>
      <c r="Z73" s="11"/>
      <c r="AA73" s="11"/>
      <c r="AD73" s="12"/>
      <c r="AE73" s="12"/>
      <c r="AF73" s="12"/>
      <c r="AG73" s="12"/>
      <c r="AN73" s="10"/>
      <c r="AO73" s="11"/>
      <c r="AP73" s="11"/>
      <c r="AQ73" s="11"/>
      <c r="AT73" s="12"/>
      <c r="AU73" s="12"/>
      <c r="AV73" s="12"/>
      <c r="AW73" s="12"/>
      <c r="BD73" s="10"/>
      <c r="BE73" s="11"/>
      <c r="BF73" s="11"/>
      <c r="BG73" s="11"/>
      <c r="BJ73" s="12"/>
      <c r="BK73" s="12"/>
      <c r="BL73" s="12"/>
      <c r="BM73" s="12"/>
      <c r="BT73" s="10"/>
      <c r="BU73" s="11"/>
      <c r="BV73" s="11"/>
      <c r="BW73" s="11"/>
      <c r="BZ73" s="12"/>
      <c r="CA73" s="12"/>
      <c r="CB73" s="12"/>
      <c r="CC73" s="12"/>
      <c r="CJ73" s="10"/>
      <c r="CK73" s="11"/>
      <c r="CL73" s="11"/>
      <c r="CM73" s="11"/>
      <c r="CP73" s="12"/>
      <c r="CQ73" s="12"/>
      <c r="CR73" s="12"/>
      <c r="CS73" s="12"/>
      <c r="CZ73" s="10"/>
      <c r="DA73" s="11"/>
      <c r="DB73" s="11"/>
      <c r="DC73" s="11"/>
      <c r="DF73" s="12"/>
      <c r="DG73" s="12"/>
      <c r="DH73" s="12"/>
      <c r="DI73" s="12"/>
      <c r="DP73" s="10"/>
      <c r="DQ73" s="11"/>
      <c r="DR73" s="11"/>
      <c r="DS73" s="11"/>
      <c r="DV73" s="12"/>
      <c r="DW73" s="12"/>
      <c r="DX73" s="12"/>
      <c r="DY73" s="12"/>
      <c r="EF73" s="10"/>
      <c r="EG73" s="11"/>
      <c r="EH73" s="11"/>
      <c r="EI73" s="11"/>
      <c r="EL73" s="12"/>
      <c r="EM73" s="12"/>
      <c r="EN73" s="12"/>
      <c r="EO73" s="12"/>
      <c r="EV73" s="10"/>
      <c r="EW73" s="11"/>
      <c r="EX73" s="11"/>
      <c r="EY73" s="11"/>
      <c r="FB73" s="12"/>
      <c r="FC73" s="12"/>
      <c r="FD73" s="12"/>
      <c r="FE73" s="12"/>
      <c r="FL73" s="10"/>
      <c r="FM73" s="11"/>
      <c r="FN73" s="11"/>
      <c r="FO73" s="11"/>
      <c r="FR73" s="12"/>
      <c r="FS73" s="12"/>
      <c r="FT73" s="12"/>
      <c r="FU73" s="12"/>
      <c r="GB73" s="10"/>
      <c r="GC73" s="11"/>
      <c r="GD73" s="11"/>
      <c r="GE73" s="11"/>
      <c r="GH73" s="12"/>
      <c r="GI73" s="12"/>
      <c r="GJ73" s="12"/>
      <c r="GK73" s="12"/>
      <c r="GR73" s="10"/>
      <c r="GS73" s="11"/>
      <c r="GT73" s="11"/>
      <c r="GU73" s="11"/>
      <c r="GX73" s="12"/>
      <c r="GY73" s="12"/>
      <c r="GZ73" s="12"/>
      <c r="HA73" s="12"/>
      <c r="HH73" s="10"/>
      <c r="HI73" s="11"/>
      <c r="HJ73" s="11"/>
      <c r="HK73" s="11"/>
      <c r="HN73" s="12"/>
      <c r="HO73" s="12"/>
      <c r="HP73" s="12"/>
      <c r="HQ73" s="12"/>
      <c r="HX73" s="10"/>
      <c r="HY73" s="11"/>
      <c r="HZ73" s="11"/>
      <c r="IA73" s="11"/>
      <c r="ID73" s="12"/>
      <c r="IE73" s="12"/>
      <c r="IF73" s="12"/>
      <c r="IG73" s="12"/>
    </row>
    <row r="74" spans="3:241" s="9" customFormat="1" ht="12.75">
      <c r="C74" s="18"/>
      <c r="D74" s="18"/>
      <c r="E74" s="18"/>
      <c r="F74" s="18"/>
      <c r="G74" s="18"/>
      <c r="H74" s="18"/>
      <c r="I74" s="18"/>
      <c r="J74" s="18"/>
      <c r="K74" s="28"/>
      <c r="L74" s="28"/>
      <c r="M74" s="28"/>
      <c r="N74" s="28"/>
      <c r="O74" s="12"/>
      <c r="P74" s="12"/>
      <c r="Q74" s="12"/>
      <c r="X74" s="10"/>
      <c r="Y74" s="11"/>
      <c r="Z74" s="11"/>
      <c r="AA74" s="11"/>
      <c r="AD74" s="12"/>
      <c r="AE74" s="12"/>
      <c r="AF74" s="12"/>
      <c r="AG74" s="12"/>
      <c r="AN74" s="10"/>
      <c r="AO74" s="11"/>
      <c r="AP74" s="11"/>
      <c r="AQ74" s="11"/>
      <c r="AT74" s="12"/>
      <c r="AU74" s="12"/>
      <c r="AV74" s="12"/>
      <c r="AW74" s="12"/>
      <c r="BD74" s="10"/>
      <c r="BE74" s="11"/>
      <c r="BF74" s="11"/>
      <c r="BG74" s="11"/>
      <c r="BJ74" s="12"/>
      <c r="BK74" s="12"/>
      <c r="BL74" s="12"/>
      <c r="BM74" s="12"/>
      <c r="BT74" s="10"/>
      <c r="BU74" s="11"/>
      <c r="BV74" s="11"/>
      <c r="BW74" s="11"/>
      <c r="BZ74" s="12"/>
      <c r="CA74" s="12"/>
      <c r="CB74" s="12"/>
      <c r="CC74" s="12"/>
      <c r="CJ74" s="10"/>
      <c r="CK74" s="11"/>
      <c r="CL74" s="11"/>
      <c r="CM74" s="11"/>
      <c r="CP74" s="12"/>
      <c r="CQ74" s="12"/>
      <c r="CR74" s="12"/>
      <c r="CS74" s="12"/>
      <c r="CZ74" s="10"/>
      <c r="DA74" s="11"/>
      <c r="DB74" s="11"/>
      <c r="DC74" s="11"/>
      <c r="DF74" s="12"/>
      <c r="DG74" s="12"/>
      <c r="DH74" s="12"/>
      <c r="DI74" s="12"/>
      <c r="DP74" s="10"/>
      <c r="DQ74" s="11"/>
      <c r="DR74" s="11"/>
      <c r="DS74" s="11"/>
      <c r="DV74" s="12"/>
      <c r="DW74" s="12"/>
      <c r="DX74" s="12"/>
      <c r="DY74" s="12"/>
      <c r="EF74" s="10"/>
      <c r="EG74" s="11"/>
      <c r="EH74" s="11"/>
      <c r="EI74" s="11"/>
      <c r="EL74" s="12"/>
      <c r="EM74" s="12"/>
      <c r="EN74" s="12"/>
      <c r="EO74" s="12"/>
      <c r="EV74" s="10"/>
      <c r="EW74" s="11"/>
      <c r="EX74" s="11"/>
      <c r="EY74" s="11"/>
      <c r="FB74" s="12"/>
      <c r="FC74" s="12"/>
      <c r="FD74" s="12"/>
      <c r="FE74" s="12"/>
      <c r="FL74" s="10"/>
      <c r="FM74" s="11"/>
      <c r="FN74" s="11"/>
      <c r="FO74" s="11"/>
      <c r="FR74" s="12"/>
      <c r="FS74" s="12"/>
      <c r="FT74" s="12"/>
      <c r="FU74" s="12"/>
      <c r="GB74" s="10"/>
      <c r="GC74" s="11"/>
      <c r="GD74" s="11"/>
      <c r="GE74" s="11"/>
      <c r="GH74" s="12"/>
      <c r="GI74" s="12"/>
      <c r="GJ74" s="12"/>
      <c r="GK74" s="12"/>
      <c r="GR74" s="10"/>
      <c r="GS74" s="11"/>
      <c r="GT74" s="11"/>
      <c r="GU74" s="11"/>
      <c r="GX74" s="12"/>
      <c r="GY74" s="12"/>
      <c r="GZ74" s="12"/>
      <c r="HA74" s="12"/>
      <c r="HH74" s="10"/>
      <c r="HI74" s="11"/>
      <c r="HJ74" s="11"/>
      <c r="HK74" s="11"/>
      <c r="HN74" s="12"/>
      <c r="HO74" s="12"/>
      <c r="HP74" s="12"/>
      <c r="HQ74" s="12"/>
      <c r="HX74" s="10"/>
      <c r="HY74" s="11"/>
      <c r="HZ74" s="11"/>
      <c r="IA74" s="11"/>
      <c r="ID74" s="12"/>
      <c r="IE74" s="12"/>
      <c r="IF74" s="12"/>
      <c r="IG74" s="12"/>
    </row>
    <row r="75" spans="3:241" s="9" customFormat="1" ht="12.75">
      <c r="C75" s="18"/>
      <c r="D75" s="18"/>
      <c r="E75" s="18"/>
      <c r="F75" s="18"/>
      <c r="G75" s="18"/>
      <c r="H75" s="18"/>
      <c r="I75" s="18"/>
      <c r="J75" s="18"/>
      <c r="K75" s="28"/>
      <c r="L75" s="28"/>
      <c r="M75" s="28"/>
      <c r="N75" s="28"/>
      <c r="O75" s="12"/>
      <c r="P75" s="12"/>
      <c r="Q75" s="12"/>
      <c r="X75" s="10"/>
      <c r="Y75" s="11"/>
      <c r="Z75" s="11"/>
      <c r="AA75" s="11"/>
      <c r="AD75" s="12"/>
      <c r="AE75" s="12"/>
      <c r="AF75" s="12"/>
      <c r="AG75" s="12"/>
      <c r="AN75" s="10"/>
      <c r="AO75" s="11"/>
      <c r="AP75" s="11"/>
      <c r="AQ75" s="11"/>
      <c r="AT75" s="12"/>
      <c r="AU75" s="12"/>
      <c r="AV75" s="12"/>
      <c r="AW75" s="12"/>
      <c r="BD75" s="10"/>
      <c r="BE75" s="11"/>
      <c r="BF75" s="11"/>
      <c r="BG75" s="11"/>
      <c r="BJ75" s="12"/>
      <c r="BK75" s="12"/>
      <c r="BL75" s="12"/>
      <c r="BM75" s="12"/>
      <c r="BT75" s="10"/>
      <c r="BU75" s="11"/>
      <c r="BV75" s="11"/>
      <c r="BW75" s="11"/>
      <c r="BZ75" s="12"/>
      <c r="CA75" s="12"/>
      <c r="CB75" s="12"/>
      <c r="CC75" s="12"/>
      <c r="CJ75" s="10"/>
      <c r="CK75" s="11"/>
      <c r="CL75" s="11"/>
      <c r="CM75" s="11"/>
      <c r="CP75" s="12"/>
      <c r="CQ75" s="12"/>
      <c r="CR75" s="12"/>
      <c r="CS75" s="12"/>
      <c r="CZ75" s="10"/>
      <c r="DA75" s="11"/>
      <c r="DB75" s="11"/>
      <c r="DC75" s="11"/>
      <c r="DF75" s="12"/>
      <c r="DG75" s="12"/>
      <c r="DH75" s="12"/>
      <c r="DI75" s="12"/>
      <c r="DP75" s="10"/>
      <c r="DQ75" s="11"/>
      <c r="DR75" s="11"/>
      <c r="DS75" s="11"/>
      <c r="DV75" s="12"/>
      <c r="DW75" s="12"/>
      <c r="DX75" s="12"/>
      <c r="DY75" s="12"/>
      <c r="EF75" s="10"/>
      <c r="EG75" s="11"/>
      <c r="EH75" s="11"/>
      <c r="EI75" s="11"/>
      <c r="EL75" s="12"/>
      <c r="EM75" s="12"/>
      <c r="EN75" s="12"/>
      <c r="EO75" s="12"/>
      <c r="EV75" s="10"/>
      <c r="EW75" s="11"/>
      <c r="EX75" s="11"/>
      <c r="EY75" s="11"/>
      <c r="FB75" s="12"/>
      <c r="FC75" s="12"/>
      <c r="FD75" s="12"/>
      <c r="FE75" s="12"/>
      <c r="FL75" s="10"/>
      <c r="FM75" s="11"/>
      <c r="FN75" s="11"/>
      <c r="FO75" s="11"/>
      <c r="FR75" s="12"/>
      <c r="FS75" s="12"/>
      <c r="FT75" s="12"/>
      <c r="FU75" s="12"/>
      <c r="GB75" s="10"/>
      <c r="GC75" s="11"/>
      <c r="GD75" s="11"/>
      <c r="GE75" s="11"/>
      <c r="GH75" s="12"/>
      <c r="GI75" s="12"/>
      <c r="GJ75" s="12"/>
      <c r="GK75" s="12"/>
      <c r="GR75" s="10"/>
      <c r="GS75" s="11"/>
      <c r="GT75" s="11"/>
      <c r="GU75" s="11"/>
      <c r="GX75" s="12"/>
      <c r="GY75" s="12"/>
      <c r="GZ75" s="12"/>
      <c r="HA75" s="12"/>
      <c r="HH75" s="10"/>
      <c r="HI75" s="11"/>
      <c r="HJ75" s="11"/>
      <c r="HK75" s="11"/>
      <c r="HN75" s="12"/>
      <c r="HO75" s="12"/>
      <c r="HP75" s="12"/>
      <c r="HQ75" s="12"/>
      <c r="HX75" s="10"/>
      <c r="HY75" s="11"/>
      <c r="HZ75" s="11"/>
      <c r="IA75" s="11"/>
      <c r="ID75" s="12"/>
      <c r="IE75" s="12"/>
      <c r="IF75" s="12"/>
      <c r="IG75" s="12"/>
    </row>
    <row r="76" spans="3:241" s="9" customFormat="1" ht="12.75">
      <c r="C76" s="18"/>
      <c r="D76" s="18"/>
      <c r="E76" s="18"/>
      <c r="F76" s="18"/>
      <c r="G76" s="18"/>
      <c r="H76" s="18"/>
      <c r="I76" s="18"/>
      <c r="J76" s="18"/>
      <c r="K76" s="28"/>
      <c r="L76" s="28"/>
      <c r="M76" s="28"/>
      <c r="N76" s="28"/>
      <c r="O76" s="12"/>
      <c r="P76" s="12"/>
      <c r="Q76" s="12"/>
      <c r="X76" s="10"/>
      <c r="Y76" s="11"/>
      <c r="Z76" s="11"/>
      <c r="AA76" s="11"/>
      <c r="AD76" s="12"/>
      <c r="AE76" s="12"/>
      <c r="AF76" s="12"/>
      <c r="AG76" s="12"/>
      <c r="AN76" s="10"/>
      <c r="AO76" s="11"/>
      <c r="AP76" s="11"/>
      <c r="AQ76" s="11"/>
      <c r="AT76" s="12"/>
      <c r="AU76" s="12"/>
      <c r="AV76" s="12"/>
      <c r="AW76" s="12"/>
      <c r="BD76" s="10"/>
      <c r="BE76" s="11"/>
      <c r="BF76" s="11"/>
      <c r="BG76" s="11"/>
      <c r="BJ76" s="12"/>
      <c r="BK76" s="12"/>
      <c r="BL76" s="12"/>
      <c r="BM76" s="12"/>
      <c r="BT76" s="10"/>
      <c r="BU76" s="11"/>
      <c r="BV76" s="11"/>
      <c r="BW76" s="11"/>
      <c r="BZ76" s="12"/>
      <c r="CA76" s="12"/>
      <c r="CB76" s="12"/>
      <c r="CC76" s="12"/>
      <c r="CJ76" s="10"/>
      <c r="CK76" s="11"/>
      <c r="CL76" s="11"/>
      <c r="CM76" s="11"/>
      <c r="CP76" s="12"/>
      <c r="CQ76" s="12"/>
      <c r="CR76" s="12"/>
      <c r="CS76" s="12"/>
      <c r="CZ76" s="10"/>
      <c r="DA76" s="11"/>
      <c r="DB76" s="11"/>
      <c r="DC76" s="11"/>
      <c r="DF76" s="12"/>
      <c r="DG76" s="12"/>
      <c r="DH76" s="12"/>
      <c r="DI76" s="12"/>
      <c r="DP76" s="10"/>
      <c r="DQ76" s="11"/>
      <c r="DR76" s="11"/>
      <c r="DS76" s="11"/>
      <c r="DV76" s="12"/>
      <c r="DW76" s="12"/>
      <c r="DX76" s="12"/>
      <c r="DY76" s="12"/>
      <c r="EF76" s="10"/>
      <c r="EG76" s="11"/>
      <c r="EH76" s="11"/>
      <c r="EI76" s="11"/>
      <c r="EL76" s="12"/>
      <c r="EM76" s="12"/>
      <c r="EN76" s="12"/>
      <c r="EO76" s="12"/>
      <c r="EV76" s="10"/>
      <c r="EW76" s="11"/>
      <c r="EX76" s="11"/>
      <c r="EY76" s="11"/>
      <c r="FB76" s="12"/>
      <c r="FC76" s="12"/>
      <c r="FD76" s="12"/>
      <c r="FE76" s="12"/>
      <c r="FL76" s="10"/>
      <c r="FM76" s="11"/>
      <c r="FN76" s="11"/>
      <c r="FO76" s="11"/>
      <c r="FR76" s="12"/>
      <c r="FS76" s="12"/>
      <c r="FT76" s="12"/>
      <c r="FU76" s="12"/>
      <c r="GB76" s="10"/>
      <c r="GC76" s="11"/>
      <c r="GD76" s="11"/>
      <c r="GE76" s="11"/>
      <c r="GH76" s="12"/>
      <c r="GI76" s="12"/>
      <c r="GJ76" s="12"/>
      <c r="GK76" s="12"/>
      <c r="GR76" s="10"/>
      <c r="GS76" s="11"/>
      <c r="GT76" s="11"/>
      <c r="GU76" s="11"/>
      <c r="GX76" s="12"/>
      <c r="GY76" s="12"/>
      <c r="GZ76" s="12"/>
      <c r="HA76" s="12"/>
      <c r="HH76" s="10"/>
      <c r="HI76" s="11"/>
      <c r="HJ76" s="11"/>
      <c r="HK76" s="11"/>
      <c r="HN76" s="12"/>
      <c r="HO76" s="12"/>
      <c r="HP76" s="12"/>
      <c r="HQ76" s="12"/>
      <c r="HX76" s="10"/>
      <c r="HY76" s="11"/>
      <c r="HZ76" s="11"/>
      <c r="IA76" s="11"/>
      <c r="ID76" s="12"/>
      <c r="IE76" s="12"/>
      <c r="IF76" s="12"/>
      <c r="IG76" s="12"/>
    </row>
    <row r="77" spans="3:241" s="9" customFormat="1" ht="12.75">
      <c r="C77" s="18"/>
      <c r="D77" s="18"/>
      <c r="E77" s="18"/>
      <c r="F77" s="18"/>
      <c r="G77" s="18"/>
      <c r="H77" s="18"/>
      <c r="I77" s="18"/>
      <c r="J77" s="18"/>
      <c r="K77" s="28"/>
      <c r="L77" s="28"/>
      <c r="M77" s="28"/>
      <c r="N77" s="28"/>
      <c r="O77" s="12"/>
      <c r="P77" s="12"/>
      <c r="Q77" s="12"/>
      <c r="X77" s="10"/>
      <c r="Y77" s="11"/>
      <c r="Z77" s="11"/>
      <c r="AA77" s="11"/>
      <c r="AD77" s="12"/>
      <c r="AE77" s="12"/>
      <c r="AF77" s="12"/>
      <c r="AG77" s="12"/>
      <c r="AN77" s="10"/>
      <c r="AO77" s="11"/>
      <c r="AP77" s="11"/>
      <c r="AQ77" s="11"/>
      <c r="AT77" s="12"/>
      <c r="AU77" s="12"/>
      <c r="AV77" s="12"/>
      <c r="AW77" s="12"/>
      <c r="BD77" s="10"/>
      <c r="BE77" s="11"/>
      <c r="BF77" s="11"/>
      <c r="BG77" s="11"/>
      <c r="BJ77" s="12"/>
      <c r="BK77" s="12"/>
      <c r="BL77" s="12"/>
      <c r="BM77" s="12"/>
      <c r="BT77" s="10"/>
      <c r="BU77" s="11"/>
      <c r="BV77" s="11"/>
      <c r="BW77" s="11"/>
      <c r="BZ77" s="12"/>
      <c r="CA77" s="12"/>
      <c r="CB77" s="12"/>
      <c r="CC77" s="12"/>
      <c r="CJ77" s="10"/>
      <c r="CK77" s="11"/>
      <c r="CL77" s="11"/>
      <c r="CM77" s="11"/>
      <c r="CP77" s="12"/>
      <c r="CQ77" s="12"/>
      <c r="CR77" s="12"/>
      <c r="CS77" s="12"/>
      <c r="CZ77" s="10"/>
      <c r="DA77" s="11"/>
      <c r="DB77" s="11"/>
      <c r="DC77" s="11"/>
      <c r="DF77" s="12"/>
      <c r="DG77" s="12"/>
      <c r="DH77" s="12"/>
      <c r="DI77" s="12"/>
      <c r="DP77" s="10"/>
      <c r="DQ77" s="11"/>
      <c r="DR77" s="11"/>
      <c r="DS77" s="11"/>
      <c r="DV77" s="12"/>
      <c r="DW77" s="12"/>
      <c r="DX77" s="12"/>
      <c r="DY77" s="12"/>
      <c r="EF77" s="10"/>
      <c r="EG77" s="11"/>
      <c r="EH77" s="11"/>
      <c r="EI77" s="11"/>
      <c r="EL77" s="12"/>
      <c r="EM77" s="12"/>
      <c r="EN77" s="12"/>
      <c r="EO77" s="12"/>
      <c r="EV77" s="10"/>
      <c r="EW77" s="11"/>
      <c r="EX77" s="11"/>
      <c r="EY77" s="11"/>
      <c r="FB77" s="12"/>
      <c r="FC77" s="12"/>
      <c r="FD77" s="12"/>
      <c r="FE77" s="12"/>
      <c r="FL77" s="10"/>
      <c r="FM77" s="11"/>
      <c r="FN77" s="11"/>
      <c r="FO77" s="11"/>
      <c r="FR77" s="12"/>
      <c r="FS77" s="12"/>
      <c r="FT77" s="12"/>
      <c r="FU77" s="12"/>
      <c r="GB77" s="10"/>
      <c r="GC77" s="11"/>
      <c r="GD77" s="11"/>
      <c r="GE77" s="11"/>
      <c r="GH77" s="12"/>
      <c r="GI77" s="12"/>
      <c r="GJ77" s="12"/>
      <c r="GK77" s="12"/>
      <c r="GR77" s="10"/>
      <c r="GS77" s="11"/>
      <c r="GT77" s="11"/>
      <c r="GU77" s="11"/>
      <c r="GX77" s="12"/>
      <c r="GY77" s="12"/>
      <c r="GZ77" s="12"/>
      <c r="HA77" s="12"/>
      <c r="HH77" s="10"/>
      <c r="HI77" s="11"/>
      <c r="HJ77" s="11"/>
      <c r="HK77" s="11"/>
      <c r="HN77" s="12"/>
      <c r="HO77" s="12"/>
      <c r="HP77" s="12"/>
      <c r="HQ77" s="12"/>
      <c r="HX77" s="10"/>
      <c r="HY77" s="11"/>
      <c r="HZ77" s="11"/>
      <c r="IA77" s="11"/>
      <c r="ID77" s="12"/>
      <c r="IE77" s="12"/>
      <c r="IF77" s="12"/>
      <c r="IG77" s="12"/>
    </row>
    <row r="78" spans="3:241" s="9" customFormat="1" ht="12.75">
      <c r="C78" s="18"/>
      <c r="D78" s="18"/>
      <c r="E78" s="18"/>
      <c r="F78" s="18"/>
      <c r="G78" s="18"/>
      <c r="H78" s="18"/>
      <c r="I78" s="18"/>
      <c r="J78" s="18"/>
      <c r="K78" s="28"/>
      <c r="L78" s="28"/>
      <c r="M78" s="28"/>
      <c r="N78" s="28"/>
      <c r="O78" s="12"/>
      <c r="P78" s="12"/>
      <c r="Q78" s="12"/>
      <c r="X78" s="10"/>
      <c r="Y78" s="11"/>
      <c r="Z78" s="11"/>
      <c r="AA78" s="11"/>
      <c r="AD78" s="12"/>
      <c r="AE78" s="12"/>
      <c r="AF78" s="12"/>
      <c r="AG78" s="12"/>
      <c r="AN78" s="10"/>
      <c r="AO78" s="11"/>
      <c r="AP78" s="11"/>
      <c r="AQ78" s="11"/>
      <c r="AT78" s="12"/>
      <c r="AU78" s="12"/>
      <c r="AV78" s="12"/>
      <c r="AW78" s="12"/>
      <c r="BD78" s="10"/>
      <c r="BE78" s="11"/>
      <c r="BF78" s="11"/>
      <c r="BG78" s="11"/>
      <c r="BJ78" s="12"/>
      <c r="BK78" s="12"/>
      <c r="BL78" s="12"/>
      <c r="BM78" s="12"/>
      <c r="BT78" s="10"/>
      <c r="BU78" s="11"/>
      <c r="BV78" s="11"/>
      <c r="BW78" s="11"/>
      <c r="BZ78" s="12"/>
      <c r="CA78" s="12"/>
      <c r="CB78" s="12"/>
      <c r="CC78" s="12"/>
      <c r="CJ78" s="10"/>
      <c r="CK78" s="11"/>
      <c r="CL78" s="11"/>
      <c r="CM78" s="11"/>
      <c r="CP78" s="12"/>
      <c r="CQ78" s="12"/>
      <c r="CR78" s="12"/>
      <c r="CS78" s="12"/>
      <c r="CZ78" s="10"/>
      <c r="DA78" s="11"/>
      <c r="DB78" s="11"/>
      <c r="DC78" s="11"/>
      <c r="DF78" s="12"/>
      <c r="DG78" s="12"/>
      <c r="DH78" s="12"/>
      <c r="DI78" s="12"/>
      <c r="DP78" s="10"/>
      <c r="DQ78" s="11"/>
      <c r="DR78" s="11"/>
      <c r="DS78" s="11"/>
      <c r="DV78" s="12"/>
      <c r="DW78" s="12"/>
      <c r="DX78" s="12"/>
      <c r="DY78" s="12"/>
      <c r="EF78" s="10"/>
      <c r="EG78" s="11"/>
      <c r="EH78" s="11"/>
      <c r="EI78" s="11"/>
      <c r="EL78" s="12"/>
      <c r="EM78" s="12"/>
      <c r="EN78" s="12"/>
      <c r="EO78" s="12"/>
      <c r="EV78" s="10"/>
      <c r="EW78" s="11"/>
      <c r="EX78" s="11"/>
      <c r="EY78" s="11"/>
      <c r="FB78" s="12"/>
      <c r="FC78" s="12"/>
      <c r="FD78" s="12"/>
      <c r="FE78" s="12"/>
      <c r="FL78" s="10"/>
      <c r="FM78" s="11"/>
      <c r="FN78" s="11"/>
      <c r="FO78" s="11"/>
      <c r="FR78" s="12"/>
      <c r="FS78" s="12"/>
      <c r="FT78" s="12"/>
      <c r="FU78" s="12"/>
      <c r="GB78" s="10"/>
      <c r="GC78" s="11"/>
      <c r="GD78" s="11"/>
      <c r="GE78" s="11"/>
      <c r="GH78" s="12"/>
      <c r="GI78" s="12"/>
      <c r="GJ78" s="12"/>
      <c r="GK78" s="12"/>
      <c r="GR78" s="10"/>
      <c r="GS78" s="11"/>
      <c r="GT78" s="11"/>
      <c r="GU78" s="11"/>
      <c r="GX78" s="12"/>
      <c r="GY78" s="12"/>
      <c r="GZ78" s="12"/>
      <c r="HA78" s="12"/>
      <c r="HH78" s="10"/>
      <c r="HI78" s="11"/>
      <c r="HJ78" s="11"/>
      <c r="HK78" s="11"/>
      <c r="HN78" s="12"/>
      <c r="HO78" s="12"/>
      <c r="HP78" s="12"/>
      <c r="HQ78" s="12"/>
      <c r="HX78" s="10"/>
      <c r="HY78" s="11"/>
      <c r="HZ78" s="11"/>
      <c r="IA78" s="11"/>
      <c r="ID78" s="12"/>
      <c r="IE78" s="12"/>
      <c r="IF78" s="12"/>
      <c r="IG78" s="12"/>
    </row>
    <row r="79" spans="3:241" s="9" customFormat="1" ht="12.75">
      <c r="C79" s="18"/>
      <c r="D79" s="18"/>
      <c r="E79" s="18"/>
      <c r="F79" s="18"/>
      <c r="G79" s="18"/>
      <c r="H79" s="18"/>
      <c r="I79" s="18"/>
      <c r="J79" s="18"/>
      <c r="K79" s="28"/>
      <c r="L79" s="28"/>
      <c r="M79" s="28"/>
      <c r="N79" s="28"/>
      <c r="O79" s="12"/>
      <c r="P79" s="12"/>
      <c r="Q79" s="12"/>
      <c r="X79" s="10"/>
      <c r="Y79" s="11"/>
      <c r="Z79" s="11"/>
      <c r="AA79" s="11"/>
      <c r="AD79" s="12"/>
      <c r="AE79" s="12"/>
      <c r="AF79" s="12"/>
      <c r="AG79" s="12"/>
      <c r="AN79" s="10"/>
      <c r="AO79" s="11"/>
      <c r="AP79" s="11"/>
      <c r="AQ79" s="11"/>
      <c r="AT79" s="12"/>
      <c r="AU79" s="12"/>
      <c r="AV79" s="12"/>
      <c r="AW79" s="12"/>
      <c r="BD79" s="10"/>
      <c r="BE79" s="11"/>
      <c r="BF79" s="11"/>
      <c r="BG79" s="11"/>
      <c r="BJ79" s="12"/>
      <c r="BK79" s="12"/>
      <c r="BL79" s="12"/>
      <c r="BM79" s="12"/>
      <c r="BT79" s="10"/>
      <c r="BU79" s="11"/>
      <c r="BV79" s="11"/>
      <c r="BW79" s="11"/>
      <c r="BZ79" s="12"/>
      <c r="CA79" s="12"/>
      <c r="CB79" s="12"/>
      <c r="CC79" s="12"/>
      <c r="CJ79" s="10"/>
      <c r="CK79" s="11"/>
      <c r="CL79" s="11"/>
      <c r="CM79" s="11"/>
      <c r="CP79" s="12"/>
      <c r="CQ79" s="12"/>
      <c r="CR79" s="12"/>
      <c r="CS79" s="12"/>
      <c r="CZ79" s="10"/>
      <c r="DA79" s="11"/>
      <c r="DB79" s="11"/>
      <c r="DC79" s="11"/>
      <c r="DF79" s="12"/>
      <c r="DG79" s="12"/>
      <c r="DH79" s="12"/>
      <c r="DI79" s="12"/>
      <c r="DP79" s="10"/>
      <c r="DQ79" s="11"/>
      <c r="DR79" s="11"/>
      <c r="DS79" s="11"/>
      <c r="DV79" s="12"/>
      <c r="DW79" s="12"/>
      <c r="DX79" s="12"/>
      <c r="DY79" s="12"/>
      <c r="EF79" s="10"/>
      <c r="EG79" s="11"/>
      <c r="EH79" s="11"/>
      <c r="EI79" s="11"/>
      <c r="EL79" s="12"/>
      <c r="EM79" s="12"/>
      <c r="EN79" s="12"/>
      <c r="EO79" s="12"/>
      <c r="EV79" s="10"/>
      <c r="EW79" s="11"/>
      <c r="EX79" s="11"/>
      <c r="EY79" s="11"/>
      <c r="FB79" s="12"/>
      <c r="FC79" s="12"/>
      <c r="FD79" s="12"/>
      <c r="FE79" s="12"/>
      <c r="FL79" s="10"/>
      <c r="FM79" s="11"/>
      <c r="FN79" s="11"/>
      <c r="FO79" s="11"/>
      <c r="FR79" s="12"/>
      <c r="FS79" s="12"/>
      <c r="FT79" s="12"/>
      <c r="FU79" s="12"/>
      <c r="GB79" s="10"/>
      <c r="GC79" s="11"/>
      <c r="GD79" s="11"/>
      <c r="GE79" s="11"/>
      <c r="GH79" s="12"/>
      <c r="GI79" s="12"/>
      <c r="GJ79" s="12"/>
      <c r="GK79" s="12"/>
      <c r="GR79" s="10"/>
      <c r="GS79" s="11"/>
      <c r="GT79" s="11"/>
      <c r="GU79" s="11"/>
      <c r="GX79" s="12"/>
      <c r="GY79" s="12"/>
      <c r="GZ79" s="12"/>
      <c r="HA79" s="12"/>
      <c r="HH79" s="10"/>
      <c r="HI79" s="11"/>
      <c r="HJ79" s="11"/>
      <c r="HK79" s="11"/>
      <c r="HN79" s="12"/>
      <c r="HO79" s="12"/>
      <c r="HP79" s="12"/>
      <c r="HQ79" s="12"/>
      <c r="HX79" s="10"/>
      <c r="HY79" s="11"/>
      <c r="HZ79" s="11"/>
      <c r="IA79" s="11"/>
      <c r="ID79" s="12"/>
      <c r="IE79" s="12"/>
      <c r="IF79" s="12"/>
      <c r="IG79" s="12"/>
    </row>
    <row r="80" spans="3:241" s="9" customFormat="1" ht="12.75">
      <c r="C80" s="18"/>
      <c r="D80" s="18"/>
      <c r="E80" s="18"/>
      <c r="F80" s="18"/>
      <c r="G80" s="18"/>
      <c r="H80" s="18"/>
      <c r="I80" s="18"/>
      <c r="J80" s="18"/>
      <c r="K80" s="28"/>
      <c r="L80" s="28"/>
      <c r="M80" s="28"/>
      <c r="N80" s="28"/>
      <c r="O80" s="12"/>
      <c r="P80" s="12"/>
      <c r="Q80" s="12"/>
      <c r="X80" s="10"/>
      <c r="Y80" s="11"/>
      <c r="Z80" s="11"/>
      <c r="AA80" s="11"/>
      <c r="AD80" s="12"/>
      <c r="AE80" s="12"/>
      <c r="AF80" s="12"/>
      <c r="AG80" s="12"/>
      <c r="AN80" s="10"/>
      <c r="AO80" s="11"/>
      <c r="AP80" s="11"/>
      <c r="AQ80" s="11"/>
      <c r="AT80" s="12"/>
      <c r="AU80" s="12"/>
      <c r="AV80" s="12"/>
      <c r="AW80" s="12"/>
      <c r="BD80" s="10"/>
      <c r="BE80" s="11"/>
      <c r="BF80" s="11"/>
      <c r="BG80" s="11"/>
      <c r="BJ80" s="12"/>
      <c r="BK80" s="12"/>
      <c r="BL80" s="12"/>
      <c r="BM80" s="12"/>
      <c r="BT80" s="10"/>
      <c r="BU80" s="11"/>
      <c r="BV80" s="11"/>
      <c r="BW80" s="11"/>
      <c r="BZ80" s="12"/>
      <c r="CA80" s="12"/>
      <c r="CB80" s="12"/>
      <c r="CC80" s="12"/>
      <c r="CJ80" s="10"/>
      <c r="CK80" s="11"/>
      <c r="CL80" s="11"/>
      <c r="CM80" s="11"/>
      <c r="CP80" s="12"/>
      <c r="CQ80" s="12"/>
      <c r="CR80" s="12"/>
      <c r="CS80" s="12"/>
      <c r="CZ80" s="10"/>
      <c r="DA80" s="11"/>
      <c r="DB80" s="11"/>
      <c r="DC80" s="11"/>
      <c r="DF80" s="12"/>
      <c r="DG80" s="12"/>
      <c r="DH80" s="12"/>
      <c r="DI80" s="12"/>
      <c r="DP80" s="10"/>
      <c r="DQ80" s="11"/>
      <c r="DR80" s="11"/>
      <c r="DS80" s="11"/>
      <c r="DV80" s="12"/>
      <c r="DW80" s="12"/>
      <c r="DX80" s="12"/>
      <c r="DY80" s="12"/>
      <c r="EF80" s="10"/>
      <c r="EG80" s="11"/>
      <c r="EH80" s="11"/>
      <c r="EI80" s="11"/>
      <c r="EL80" s="12"/>
      <c r="EM80" s="12"/>
      <c r="EN80" s="12"/>
      <c r="EO80" s="12"/>
      <c r="EV80" s="10"/>
      <c r="EW80" s="11"/>
      <c r="EX80" s="11"/>
      <c r="EY80" s="11"/>
      <c r="FB80" s="12"/>
      <c r="FC80" s="12"/>
      <c r="FD80" s="12"/>
      <c r="FE80" s="12"/>
      <c r="FL80" s="10"/>
      <c r="FM80" s="11"/>
      <c r="FN80" s="11"/>
      <c r="FO80" s="11"/>
      <c r="FR80" s="12"/>
      <c r="FS80" s="12"/>
      <c r="FT80" s="12"/>
      <c r="FU80" s="12"/>
      <c r="GB80" s="10"/>
      <c r="GC80" s="11"/>
      <c r="GD80" s="11"/>
      <c r="GE80" s="11"/>
      <c r="GH80" s="12"/>
      <c r="GI80" s="12"/>
      <c r="GJ80" s="12"/>
      <c r="GK80" s="12"/>
      <c r="GR80" s="10"/>
      <c r="GS80" s="11"/>
      <c r="GT80" s="11"/>
      <c r="GU80" s="11"/>
      <c r="GX80" s="12"/>
      <c r="GY80" s="12"/>
      <c r="GZ80" s="12"/>
      <c r="HA80" s="12"/>
      <c r="HH80" s="10"/>
      <c r="HI80" s="11"/>
      <c r="HJ80" s="11"/>
      <c r="HK80" s="11"/>
      <c r="HN80" s="12"/>
      <c r="HO80" s="12"/>
      <c r="HP80" s="12"/>
      <c r="HQ80" s="12"/>
      <c r="HX80" s="10"/>
      <c r="HY80" s="11"/>
      <c r="HZ80" s="11"/>
      <c r="IA80" s="11"/>
      <c r="ID80" s="12"/>
      <c r="IE80" s="12"/>
      <c r="IF80" s="12"/>
      <c r="IG80" s="12"/>
    </row>
    <row r="81" spans="3:241" s="9" customFormat="1" ht="12.75">
      <c r="C81" s="18"/>
      <c r="D81" s="18"/>
      <c r="E81" s="18"/>
      <c r="F81" s="18"/>
      <c r="G81" s="18"/>
      <c r="H81" s="18"/>
      <c r="I81" s="18"/>
      <c r="J81" s="18"/>
      <c r="K81" s="28"/>
      <c r="L81" s="28"/>
      <c r="M81" s="28"/>
      <c r="N81" s="28"/>
      <c r="O81" s="12"/>
      <c r="P81" s="12"/>
      <c r="Q81" s="12"/>
      <c r="X81" s="10"/>
      <c r="Y81" s="11"/>
      <c r="Z81" s="11"/>
      <c r="AA81" s="11"/>
      <c r="AD81" s="12"/>
      <c r="AE81" s="12"/>
      <c r="AF81" s="12"/>
      <c r="AG81" s="12"/>
      <c r="AN81" s="10"/>
      <c r="AO81" s="11"/>
      <c r="AP81" s="11"/>
      <c r="AQ81" s="11"/>
      <c r="AT81" s="12"/>
      <c r="AU81" s="12"/>
      <c r="AV81" s="12"/>
      <c r="AW81" s="12"/>
      <c r="BD81" s="10"/>
      <c r="BE81" s="11"/>
      <c r="BF81" s="11"/>
      <c r="BG81" s="11"/>
      <c r="BJ81" s="12"/>
      <c r="BK81" s="12"/>
      <c r="BL81" s="12"/>
      <c r="BM81" s="12"/>
      <c r="BT81" s="10"/>
      <c r="BU81" s="11"/>
      <c r="BV81" s="11"/>
      <c r="BW81" s="11"/>
      <c r="BZ81" s="12"/>
      <c r="CA81" s="12"/>
      <c r="CB81" s="12"/>
      <c r="CC81" s="12"/>
      <c r="CJ81" s="10"/>
      <c r="CK81" s="11"/>
      <c r="CL81" s="11"/>
      <c r="CM81" s="11"/>
      <c r="CP81" s="12"/>
      <c r="CQ81" s="12"/>
      <c r="CR81" s="12"/>
      <c r="CS81" s="12"/>
      <c r="CZ81" s="10"/>
      <c r="DA81" s="11"/>
      <c r="DB81" s="11"/>
      <c r="DC81" s="11"/>
      <c r="DF81" s="12"/>
      <c r="DG81" s="12"/>
      <c r="DH81" s="12"/>
      <c r="DI81" s="12"/>
      <c r="DP81" s="10"/>
      <c r="DQ81" s="11"/>
      <c r="DR81" s="11"/>
      <c r="DS81" s="11"/>
      <c r="DV81" s="12"/>
      <c r="DW81" s="12"/>
      <c r="DX81" s="12"/>
      <c r="DY81" s="12"/>
      <c r="EF81" s="10"/>
      <c r="EG81" s="11"/>
      <c r="EH81" s="11"/>
      <c r="EI81" s="11"/>
      <c r="EL81" s="12"/>
      <c r="EM81" s="12"/>
      <c r="EN81" s="12"/>
      <c r="EO81" s="12"/>
      <c r="EV81" s="10"/>
      <c r="EW81" s="11"/>
      <c r="EX81" s="11"/>
      <c r="EY81" s="11"/>
      <c r="FB81" s="12"/>
      <c r="FC81" s="12"/>
      <c r="FD81" s="12"/>
      <c r="FE81" s="12"/>
      <c r="FL81" s="10"/>
      <c r="FM81" s="11"/>
      <c r="FN81" s="11"/>
      <c r="FO81" s="11"/>
      <c r="FR81" s="12"/>
      <c r="FS81" s="12"/>
      <c r="FT81" s="12"/>
      <c r="FU81" s="12"/>
      <c r="GB81" s="10"/>
      <c r="GC81" s="11"/>
      <c r="GD81" s="11"/>
      <c r="GE81" s="11"/>
      <c r="GH81" s="12"/>
      <c r="GI81" s="12"/>
      <c r="GJ81" s="12"/>
      <c r="GK81" s="12"/>
      <c r="GR81" s="10"/>
      <c r="GS81" s="11"/>
      <c r="GT81" s="11"/>
      <c r="GU81" s="11"/>
      <c r="GX81" s="12"/>
      <c r="GY81" s="12"/>
      <c r="GZ81" s="12"/>
      <c r="HA81" s="12"/>
      <c r="HH81" s="10"/>
      <c r="HI81" s="11"/>
      <c r="HJ81" s="11"/>
      <c r="HK81" s="11"/>
      <c r="HN81" s="12"/>
      <c r="HO81" s="12"/>
      <c r="HP81" s="12"/>
      <c r="HQ81" s="12"/>
      <c r="HX81" s="10"/>
      <c r="HY81" s="11"/>
      <c r="HZ81" s="11"/>
      <c r="IA81" s="11"/>
      <c r="ID81" s="12"/>
      <c r="IE81" s="12"/>
      <c r="IF81" s="12"/>
      <c r="IG81" s="12"/>
    </row>
    <row r="82" spans="2:241" s="9" customFormat="1" ht="12.75">
      <c r="B82" s="12"/>
      <c r="H82" s="10"/>
      <c r="I82" s="11"/>
      <c r="J82" s="11"/>
      <c r="K82" s="11"/>
      <c r="N82" s="12"/>
      <c r="O82" s="12"/>
      <c r="P82" s="12"/>
      <c r="Q82" s="12"/>
      <c r="X82" s="10"/>
      <c r="Y82" s="11"/>
      <c r="Z82" s="11"/>
      <c r="AA82" s="11"/>
      <c r="AD82" s="12"/>
      <c r="AE82" s="12"/>
      <c r="AF82" s="12"/>
      <c r="AG82" s="12"/>
      <c r="AN82" s="10"/>
      <c r="AO82" s="11"/>
      <c r="AP82" s="11"/>
      <c r="AQ82" s="11"/>
      <c r="AT82" s="12"/>
      <c r="AU82" s="12"/>
      <c r="AV82" s="12"/>
      <c r="AW82" s="12"/>
      <c r="BD82" s="10"/>
      <c r="BE82" s="11"/>
      <c r="BF82" s="11"/>
      <c r="BG82" s="11"/>
      <c r="BJ82" s="12"/>
      <c r="BK82" s="12"/>
      <c r="BL82" s="12"/>
      <c r="BM82" s="12"/>
      <c r="BT82" s="10"/>
      <c r="BU82" s="11"/>
      <c r="BV82" s="11"/>
      <c r="BW82" s="11"/>
      <c r="BZ82" s="12"/>
      <c r="CA82" s="12"/>
      <c r="CB82" s="12"/>
      <c r="CC82" s="12"/>
      <c r="CJ82" s="10"/>
      <c r="CK82" s="11"/>
      <c r="CL82" s="11"/>
      <c r="CM82" s="11"/>
      <c r="CP82" s="12"/>
      <c r="CQ82" s="12"/>
      <c r="CR82" s="12"/>
      <c r="CS82" s="12"/>
      <c r="CZ82" s="10"/>
      <c r="DA82" s="11"/>
      <c r="DB82" s="11"/>
      <c r="DC82" s="11"/>
      <c r="DF82" s="12"/>
      <c r="DG82" s="12"/>
      <c r="DH82" s="12"/>
      <c r="DI82" s="12"/>
      <c r="DP82" s="10"/>
      <c r="DQ82" s="11"/>
      <c r="DR82" s="11"/>
      <c r="DS82" s="11"/>
      <c r="DV82" s="12"/>
      <c r="DW82" s="12"/>
      <c r="DX82" s="12"/>
      <c r="DY82" s="12"/>
      <c r="EF82" s="10"/>
      <c r="EG82" s="11"/>
      <c r="EH82" s="11"/>
      <c r="EI82" s="11"/>
      <c r="EL82" s="12"/>
      <c r="EM82" s="12"/>
      <c r="EN82" s="12"/>
      <c r="EO82" s="12"/>
      <c r="EV82" s="10"/>
      <c r="EW82" s="11"/>
      <c r="EX82" s="11"/>
      <c r="EY82" s="11"/>
      <c r="FB82" s="12"/>
      <c r="FC82" s="12"/>
      <c r="FD82" s="12"/>
      <c r="FE82" s="12"/>
      <c r="FL82" s="10"/>
      <c r="FM82" s="11"/>
      <c r="FN82" s="11"/>
      <c r="FO82" s="11"/>
      <c r="FR82" s="12"/>
      <c r="FS82" s="12"/>
      <c r="FT82" s="12"/>
      <c r="FU82" s="12"/>
      <c r="GB82" s="10"/>
      <c r="GC82" s="11"/>
      <c r="GD82" s="11"/>
      <c r="GE82" s="11"/>
      <c r="GH82" s="12"/>
      <c r="GI82" s="12"/>
      <c r="GJ82" s="12"/>
      <c r="GK82" s="12"/>
      <c r="GR82" s="10"/>
      <c r="GS82" s="11"/>
      <c r="GT82" s="11"/>
      <c r="GU82" s="11"/>
      <c r="GX82" s="12"/>
      <c r="GY82" s="12"/>
      <c r="GZ82" s="12"/>
      <c r="HA82" s="12"/>
      <c r="HH82" s="10"/>
      <c r="HI82" s="11"/>
      <c r="HJ82" s="11"/>
      <c r="HK82" s="11"/>
      <c r="HN82" s="12"/>
      <c r="HO82" s="12"/>
      <c r="HP82" s="12"/>
      <c r="HQ82" s="12"/>
      <c r="HX82" s="10"/>
      <c r="HY82" s="11"/>
      <c r="HZ82" s="11"/>
      <c r="IA82" s="11"/>
      <c r="ID82" s="12"/>
      <c r="IE82" s="12"/>
      <c r="IF82" s="12"/>
      <c r="IG82" s="12"/>
    </row>
    <row r="83" spans="2:241" s="35" customFormat="1" ht="12.75">
      <c r="B83" s="47" t="s">
        <v>23</v>
      </c>
      <c r="C83" s="48"/>
      <c r="D83" s="48"/>
      <c r="E83" s="48"/>
      <c r="F83" s="48"/>
      <c r="G83" s="48"/>
      <c r="H83" s="49"/>
      <c r="I83" s="50"/>
      <c r="J83" s="50"/>
      <c r="K83" s="50"/>
      <c r="L83" s="48"/>
      <c r="M83" s="48"/>
      <c r="N83" s="47"/>
      <c r="O83" s="47"/>
      <c r="P83" s="47"/>
      <c r="Q83" s="47"/>
      <c r="X83" s="36"/>
      <c r="Y83" s="37"/>
      <c r="Z83" s="37"/>
      <c r="AA83" s="37"/>
      <c r="AD83" s="34"/>
      <c r="AE83" s="34"/>
      <c r="AF83" s="34"/>
      <c r="AG83" s="34"/>
      <c r="AN83" s="36"/>
      <c r="AO83" s="37"/>
      <c r="AP83" s="37"/>
      <c r="AQ83" s="37"/>
      <c r="AT83" s="34"/>
      <c r="AU83" s="34"/>
      <c r="AV83" s="34"/>
      <c r="AW83" s="34"/>
      <c r="BD83" s="36"/>
      <c r="BE83" s="37"/>
      <c r="BF83" s="37"/>
      <c r="BG83" s="37"/>
      <c r="BJ83" s="34"/>
      <c r="BK83" s="34"/>
      <c r="BL83" s="34"/>
      <c r="BM83" s="34"/>
      <c r="BT83" s="36"/>
      <c r="BU83" s="37"/>
      <c r="BV83" s="37"/>
      <c r="BW83" s="37"/>
      <c r="BZ83" s="34"/>
      <c r="CA83" s="34"/>
      <c r="CB83" s="34"/>
      <c r="CC83" s="34"/>
      <c r="CJ83" s="36"/>
      <c r="CK83" s="37"/>
      <c r="CL83" s="37"/>
      <c r="CM83" s="37"/>
      <c r="CP83" s="34"/>
      <c r="CQ83" s="34"/>
      <c r="CR83" s="34"/>
      <c r="CS83" s="34"/>
      <c r="CZ83" s="36"/>
      <c r="DA83" s="37"/>
      <c r="DB83" s="37"/>
      <c r="DC83" s="37"/>
      <c r="DF83" s="34"/>
      <c r="DG83" s="34"/>
      <c r="DH83" s="34"/>
      <c r="DI83" s="34"/>
      <c r="DP83" s="36"/>
      <c r="DQ83" s="37"/>
      <c r="DR83" s="37"/>
      <c r="DS83" s="37"/>
      <c r="DV83" s="34"/>
      <c r="DW83" s="34"/>
      <c r="DX83" s="34"/>
      <c r="DY83" s="34"/>
      <c r="EF83" s="36"/>
      <c r="EG83" s="37"/>
      <c r="EH83" s="37"/>
      <c r="EI83" s="37"/>
      <c r="EL83" s="34"/>
      <c r="EM83" s="34"/>
      <c r="EN83" s="34"/>
      <c r="EO83" s="34"/>
      <c r="EV83" s="36"/>
      <c r="EW83" s="37"/>
      <c r="EX83" s="37"/>
      <c r="EY83" s="37"/>
      <c r="FB83" s="34"/>
      <c r="FC83" s="34"/>
      <c r="FD83" s="34"/>
      <c r="FE83" s="34"/>
      <c r="FL83" s="36"/>
      <c r="FM83" s="37"/>
      <c r="FN83" s="37"/>
      <c r="FO83" s="37"/>
      <c r="FR83" s="34"/>
      <c r="FS83" s="34"/>
      <c r="FT83" s="34"/>
      <c r="FU83" s="34"/>
      <c r="GB83" s="36"/>
      <c r="GC83" s="37"/>
      <c r="GD83" s="37"/>
      <c r="GE83" s="37"/>
      <c r="GH83" s="34"/>
      <c r="GI83" s="34"/>
      <c r="GJ83" s="34"/>
      <c r="GK83" s="34"/>
      <c r="GR83" s="36"/>
      <c r="GS83" s="37"/>
      <c r="GT83" s="37"/>
      <c r="GU83" s="37"/>
      <c r="GX83" s="34"/>
      <c r="GY83" s="34"/>
      <c r="GZ83" s="34"/>
      <c r="HA83" s="34"/>
      <c r="HH83" s="36"/>
      <c r="HI83" s="37"/>
      <c r="HJ83" s="37"/>
      <c r="HK83" s="37"/>
      <c r="HN83" s="34"/>
      <c r="HO83" s="34"/>
      <c r="HP83" s="34"/>
      <c r="HQ83" s="34"/>
      <c r="HX83" s="36"/>
      <c r="HY83" s="37"/>
      <c r="HZ83" s="37"/>
      <c r="IA83" s="37"/>
      <c r="ID83" s="34"/>
      <c r="IE83" s="34"/>
      <c r="IF83" s="34"/>
      <c r="IG83" s="34"/>
    </row>
    <row r="84" spans="2:241" s="35" customFormat="1" ht="12.75">
      <c r="B84" s="51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X84" s="36"/>
      <c r="Y84" s="37"/>
      <c r="Z84" s="37"/>
      <c r="AA84" s="37"/>
      <c r="AD84" s="34"/>
      <c r="AE84" s="34"/>
      <c r="AF84" s="34"/>
      <c r="AG84" s="34"/>
      <c r="AN84" s="36"/>
      <c r="AO84" s="37"/>
      <c r="AP84" s="37"/>
      <c r="AQ84" s="37"/>
      <c r="AT84" s="34"/>
      <c r="AU84" s="34"/>
      <c r="AV84" s="34"/>
      <c r="AW84" s="34"/>
      <c r="BD84" s="36"/>
      <c r="BE84" s="37"/>
      <c r="BF84" s="37"/>
      <c r="BG84" s="37"/>
      <c r="BJ84" s="34"/>
      <c r="BK84" s="34"/>
      <c r="BL84" s="34"/>
      <c r="BM84" s="34"/>
      <c r="BT84" s="36"/>
      <c r="BU84" s="37"/>
      <c r="BV84" s="37"/>
      <c r="BW84" s="37"/>
      <c r="BZ84" s="34"/>
      <c r="CA84" s="34"/>
      <c r="CB84" s="34"/>
      <c r="CC84" s="34"/>
      <c r="CJ84" s="36"/>
      <c r="CK84" s="37"/>
      <c r="CL84" s="37"/>
      <c r="CM84" s="37"/>
      <c r="CP84" s="34"/>
      <c r="CQ84" s="34"/>
      <c r="CR84" s="34"/>
      <c r="CS84" s="34"/>
      <c r="CZ84" s="36"/>
      <c r="DA84" s="37"/>
      <c r="DB84" s="37"/>
      <c r="DC84" s="37"/>
      <c r="DF84" s="34"/>
      <c r="DG84" s="34"/>
      <c r="DH84" s="34"/>
      <c r="DI84" s="34"/>
      <c r="DP84" s="36"/>
      <c r="DQ84" s="37"/>
      <c r="DR84" s="37"/>
      <c r="DS84" s="37"/>
      <c r="DV84" s="34"/>
      <c r="DW84" s="34"/>
      <c r="DX84" s="34"/>
      <c r="DY84" s="34"/>
      <c r="EF84" s="36"/>
      <c r="EG84" s="37"/>
      <c r="EH84" s="37"/>
      <c r="EI84" s="37"/>
      <c r="EL84" s="34"/>
      <c r="EM84" s="34"/>
      <c r="EN84" s="34"/>
      <c r="EO84" s="34"/>
      <c r="EV84" s="36"/>
      <c r="EW84" s="37"/>
      <c r="EX84" s="37"/>
      <c r="EY84" s="37"/>
      <c r="FB84" s="34"/>
      <c r="FC84" s="34"/>
      <c r="FD84" s="34"/>
      <c r="FE84" s="34"/>
      <c r="FL84" s="36"/>
      <c r="FM84" s="37"/>
      <c r="FN84" s="37"/>
      <c r="FO84" s="37"/>
      <c r="FR84" s="34"/>
      <c r="FS84" s="34"/>
      <c r="FT84" s="34"/>
      <c r="FU84" s="34"/>
      <c r="GB84" s="36"/>
      <c r="GC84" s="37"/>
      <c r="GD84" s="37"/>
      <c r="GE84" s="37"/>
      <c r="GH84" s="34"/>
      <c r="GI84" s="34"/>
      <c r="GJ84" s="34"/>
      <c r="GK84" s="34"/>
      <c r="GR84" s="36"/>
      <c r="GS84" s="37"/>
      <c r="GT84" s="37"/>
      <c r="GU84" s="37"/>
      <c r="GX84" s="34"/>
      <c r="GY84" s="34"/>
      <c r="GZ84" s="34"/>
      <c r="HA84" s="34"/>
      <c r="HH84" s="36"/>
      <c r="HI84" s="37"/>
      <c r="HJ84" s="37"/>
      <c r="HK84" s="37"/>
      <c r="HN84" s="34"/>
      <c r="HO84" s="34"/>
      <c r="HP84" s="34"/>
      <c r="HQ84" s="34"/>
      <c r="HX84" s="36"/>
      <c r="HY84" s="37"/>
      <c r="HZ84" s="37"/>
      <c r="IA84" s="37"/>
      <c r="ID84" s="34"/>
      <c r="IE84" s="34"/>
      <c r="IF84" s="34"/>
      <c r="IG84" s="34"/>
    </row>
    <row r="85" spans="2:241" s="9" customFormat="1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X85" s="10"/>
      <c r="Y85" s="11"/>
      <c r="Z85" s="11"/>
      <c r="AA85" s="11"/>
      <c r="AD85" s="12"/>
      <c r="AE85" s="12"/>
      <c r="AF85" s="12"/>
      <c r="AG85" s="12"/>
      <c r="AN85" s="10"/>
      <c r="AO85" s="11"/>
      <c r="AP85" s="11"/>
      <c r="AQ85" s="11"/>
      <c r="AT85" s="12"/>
      <c r="AU85" s="12"/>
      <c r="AV85" s="12"/>
      <c r="AW85" s="12"/>
      <c r="BD85" s="10"/>
      <c r="BE85" s="11"/>
      <c r="BF85" s="11"/>
      <c r="BG85" s="11"/>
      <c r="BJ85" s="12"/>
      <c r="BK85" s="12"/>
      <c r="BL85" s="12"/>
      <c r="BM85" s="12"/>
      <c r="BT85" s="10"/>
      <c r="BU85" s="11"/>
      <c r="BV85" s="11"/>
      <c r="BW85" s="11"/>
      <c r="BZ85" s="12"/>
      <c r="CA85" s="12"/>
      <c r="CB85" s="12"/>
      <c r="CC85" s="12"/>
      <c r="CJ85" s="10"/>
      <c r="CK85" s="11"/>
      <c r="CL85" s="11"/>
      <c r="CM85" s="11"/>
      <c r="CP85" s="12"/>
      <c r="CQ85" s="12"/>
      <c r="CR85" s="12"/>
      <c r="CS85" s="12"/>
      <c r="CZ85" s="10"/>
      <c r="DA85" s="11"/>
      <c r="DB85" s="11"/>
      <c r="DC85" s="11"/>
      <c r="DF85" s="12"/>
      <c r="DG85" s="12"/>
      <c r="DH85" s="12"/>
      <c r="DI85" s="12"/>
      <c r="DP85" s="10"/>
      <c r="DQ85" s="11"/>
      <c r="DR85" s="11"/>
      <c r="DS85" s="11"/>
      <c r="DV85" s="12"/>
      <c r="DW85" s="12"/>
      <c r="DX85" s="12"/>
      <c r="DY85" s="12"/>
      <c r="EF85" s="10"/>
      <c r="EG85" s="11"/>
      <c r="EH85" s="11"/>
      <c r="EI85" s="11"/>
      <c r="EL85" s="12"/>
      <c r="EM85" s="12"/>
      <c r="EN85" s="12"/>
      <c r="EO85" s="12"/>
      <c r="EV85" s="10"/>
      <c r="EW85" s="11"/>
      <c r="EX85" s="11"/>
      <c r="EY85" s="11"/>
      <c r="FB85" s="12"/>
      <c r="FC85" s="12"/>
      <c r="FD85" s="12"/>
      <c r="FE85" s="12"/>
      <c r="FL85" s="10"/>
      <c r="FM85" s="11"/>
      <c r="FN85" s="11"/>
      <c r="FO85" s="11"/>
      <c r="FR85" s="12"/>
      <c r="FS85" s="12"/>
      <c r="FT85" s="12"/>
      <c r="FU85" s="12"/>
      <c r="GB85" s="10"/>
      <c r="GC85" s="11"/>
      <c r="GD85" s="11"/>
      <c r="GE85" s="11"/>
      <c r="GH85" s="12"/>
      <c r="GI85" s="12"/>
      <c r="GJ85" s="12"/>
      <c r="GK85" s="12"/>
      <c r="GR85" s="10"/>
      <c r="GS85" s="11"/>
      <c r="GT85" s="11"/>
      <c r="GU85" s="11"/>
      <c r="GX85" s="12"/>
      <c r="GY85" s="12"/>
      <c r="GZ85" s="12"/>
      <c r="HA85" s="12"/>
      <c r="HH85" s="10"/>
      <c r="HI85" s="11"/>
      <c r="HJ85" s="11"/>
      <c r="HK85" s="11"/>
      <c r="HN85" s="12"/>
      <c r="HO85" s="12"/>
      <c r="HP85" s="12"/>
      <c r="HQ85" s="12"/>
      <c r="HX85" s="10"/>
      <c r="HY85" s="11"/>
      <c r="HZ85" s="11"/>
      <c r="IA85" s="11"/>
      <c r="ID85" s="12"/>
      <c r="IE85" s="12"/>
      <c r="IF85" s="12"/>
      <c r="IG85" s="12"/>
    </row>
    <row r="86" spans="2:17" ht="12.75">
      <c r="B86" s="5" t="s">
        <v>40</v>
      </c>
      <c r="C86" s="5" t="s">
        <v>41</v>
      </c>
      <c r="D86" s="5" t="s">
        <v>5</v>
      </c>
      <c r="E86" s="5" t="s">
        <v>6</v>
      </c>
      <c r="F86" s="5" t="s">
        <v>6</v>
      </c>
      <c r="G86" s="5" t="s">
        <v>5</v>
      </c>
      <c r="H86" s="26" t="s">
        <v>61</v>
      </c>
      <c r="I86" s="5" t="s">
        <v>4</v>
      </c>
      <c r="J86" s="5" t="s">
        <v>35</v>
      </c>
      <c r="K86" s="5" t="s">
        <v>35</v>
      </c>
      <c r="L86" s="5" t="s">
        <v>7</v>
      </c>
      <c r="M86" s="5" t="s">
        <v>7</v>
      </c>
      <c r="N86" s="7" t="s">
        <v>8</v>
      </c>
      <c r="O86" s="7" t="s">
        <v>8</v>
      </c>
      <c r="P86" s="8" t="s">
        <v>10</v>
      </c>
      <c r="Q86" s="8" t="s">
        <v>10</v>
      </c>
    </row>
    <row r="87" spans="2:17" ht="12.75">
      <c r="B87" s="24"/>
      <c r="C87" s="24" t="s">
        <v>42</v>
      </c>
      <c r="D87" s="24" t="s">
        <v>9</v>
      </c>
      <c r="E87" s="24" t="s">
        <v>53</v>
      </c>
      <c r="F87" s="24" t="s">
        <v>58</v>
      </c>
      <c r="G87" s="24" t="s">
        <v>60</v>
      </c>
      <c r="H87" s="27" t="s">
        <v>37</v>
      </c>
      <c r="I87" s="24" t="s">
        <v>62</v>
      </c>
      <c r="J87" s="24" t="s">
        <v>54</v>
      </c>
      <c r="K87" s="24" t="s">
        <v>57</v>
      </c>
      <c r="L87" s="24" t="s">
        <v>55</v>
      </c>
      <c r="M87" s="24" t="s">
        <v>59</v>
      </c>
      <c r="N87" s="24" t="s">
        <v>56</v>
      </c>
      <c r="O87" s="24" t="s">
        <v>57</v>
      </c>
      <c r="P87" s="24" t="s">
        <v>54</v>
      </c>
      <c r="Q87" s="24" t="s">
        <v>57</v>
      </c>
    </row>
    <row r="88" spans="2:17" ht="12.75">
      <c r="B88" s="6"/>
      <c r="C88" s="6"/>
      <c r="D88" s="30">
        <v>2018</v>
      </c>
      <c r="E88" s="25">
        <v>2018</v>
      </c>
      <c r="F88" s="25">
        <v>2018</v>
      </c>
      <c r="G88" s="6"/>
      <c r="H88" s="6"/>
      <c r="I88" s="6"/>
      <c r="J88" s="6">
        <v>2018</v>
      </c>
      <c r="K88" s="6">
        <v>2018</v>
      </c>
      <c r="L88" s="6">
        <v>2018</v>
      </c>
      <c r="M88" s="6">
        <v>2018</v>
      </c>
      <c r="N88" s="6">
        <v>2018</v>
      </c>
      <c r="O88" s="6">
        <v>2018</v>
      </c>
      <c r="P88" s="6">
        <v>2018</v>
      </c>
      <c r="Q88" s="6">
        <v>2018</v>
      </c>
    </row>
    <row r="89" spans="2:241" s="9" customFormat="1" ht="12.75">
      <c r="B89" s="1" t="s">
        <v>0</v>
      </c>
      <c r="C89" s="1">
        <v>37</v>
      </c>
      <c r="D89" s="1">
        <v>1.4</v>
      </c>
      <c r="E89" s="1">
        <v>1000</v>
      </c>
      <c r="F89" s="1">
        <v>600</v>
      </c>
      <c r="G89" s="1">
        <v>2.4</v>
      </c>
      <c r="H89" s="2">
        <v>0.001</v>
      </c>
      <c r="I89" s="4">
        <f>C89*D89</f>
        <v>51.8</v>
      </c>
      <c r="J89" s="3">
        <f>E89*G89</f>
        <v>2400</v>
      </c>
      <c r="K89" s="3">
        <f>F89*G89</f>
        <v>1440</v>
      </c>
      <c r="L89" s="16">
        <f>J89*I89</f>
        <v>124320</v>
      </c>
      <c r="M89" s="16">
        <f>K89*I89</f>
        <v>74592</v>
      </c>
      <c r="N89" s="3">
        <f aca="true" t="shared" si="8" ref="N89:O92">L89*0.1%</f>
        <v>124.32000000000001</v>
      </c>
      <c r="O89" s="3">
        <f t="shared" si="8"/>
        <v>74.592</v>
      </c>
      <c r="P89" s="3">
        <f aca="true" t="shared" si="9" ref="P89:Q92">N89*90%</f>
        <v>111.888</v>
      </c>
      <c r="Q89" s="3">
        <f t="shared" si="9"/>
        <v>67.1328</v>
      </c>
      <c r="X89" s="10"/>
      <c r="Y89" s="11"/>
      <c r="Z89" s="11"/>
      <c r="AA89" s="11"/>
      <c r="AD89" s="12"/>
      <c r="AE89" s="12"/>
      <c r="AF89" s="12"/>
      <c r="AG89" s="12"/>
      <c r="AN89" s="10"/>
      <c r="AO89" s="11"/>
      <c r="AP89" s="11"/>
      <c r="AQ89" s="11"/>
      <c r="AT89" s="12"/>
      <c r="AU89" s="12"/>
      <c r="AV89" s="12"/>
      <c r="AW89" s="12"/>
      <c r="BD89" s="10"/>
      <c r="BE89" s="11"/>
      <c r="BF89" s="11"/>
      <c r="BG89" s="11"/>
      <c r="BJ89" s="12"/>
      <c r="BK89" s="12"/>
      <c r="BL89" s="12"/>
      <c r="BM89" s="12"/>
      <c r="BT89" s="10"/>
      <c r="BU89" s="11"/>
      <c r="BV89" s="11"/>
      <c r="BW89" s="11"/>
      <c r="BZ89" s="12"/>
      <c r="CA89" s="12"/>
      <c r="CB89" s="12"/>
      <c r="CC89" s="12"/>
      <c r="CJ89" s="10"/>
      <c r="CK89" s="11"/>
      <c r="CL89" s="11"/>
      <c r="CM89" s="11"/>
      <c r="CP89" s="12"/>
      <c r="CQ89" s="12"/>
      <c r="CR89" s="12"/>
      <c r="CS89" s="12"/>
      <c r="CZ89" s="10"/>
      <c r="DA89" s="11"/>
      <c r="DB89" s="11"/>
      <c r="DC89" s="11"/>
      <c r="DF89" s="12"/>
      <c r="DG89" s="12"/>
      <c r="DH89" s="12"/>
      <c r="DI89" s="12"/>
      <c r="DP89" s="10"/>
      <c r="DQ89" s="11"/>
      <c r="DR89" s="11"/>
      <c r="DS89" s="11"/>
      <c r="DV89" s="12"/>
      <c r="DW89" s="12"/>
      <c r="DX89" s="12"/>
      <c r="DY89" s="12"/>
      <c r="EF89" s="10"/>
      <c r="EG89" s="11"/>
      <c r="EH89" s="11"/>
      <c r="EI89" s="11"/>
      <c r="EL89" s="12"/>
      <c r="EM89" s="12"/>
      <c r="EN89" s="12"/>
      <c r="EO89" s="12"/>
      <c r="EV89" s="10"/>
      <c r="EW89" s="11"/>
      <c r="EX89" s="11"/>
      <c r="EY89" s="11"/>
      <c r="FB89" s="12"/>
      <c r="FC89" s="12"/>
      <c r="FD89" s="12"/>
      <c r="FE89" s="12"/>
      <c r="FL89" s="10"/>
      <c r="FM89" s="11"/>
      <c r="FN89" s="11"/>
      <c r="FO89" s="11"/>
      <c r="FR89" s="12"/>
      <c r="FS89" s="12"/>
      <c r="FT89" s="12"/>
      <c r="FU89" s="12"/>
      <c r="GB89" s="10"/>
      <c r="GC89" s="11"/>
      <c r="GD89" s="11"/>
      <c r="GE89" s="11"/>
      <c r="GH89" s="12"/>
      <c r="GI89" s="12"/>
      <c r="GJ89" s="12"/>
      <c r="GK89" s="12"/>
      <c r="GR89" s="10"/>
      <c r="GS89" s="11"/>
      <c r="GT89" s="11"/>
      <c r="GU89" s="11"/>
      <c r="GX89" s="12"/>
      <c r="GY89" s="12"/>
      <c r="GZ89" s="12"/>
      <c r="HA89" s="12"/>
      <c r="HH89" s="10"/>
      <c r="HI89" s="11"/>
      <c r="HJ89" s="11"/>
      <c r="HK89" s="11"/>
      <c r="HN89" s="12"/>
      <c r="HO89" s="12"/>
      <c r="HP89" s="12"/>
      <c r="HQ89" s="12"/>
      <c r="HX89" s="10"/>
      <c r="HY89" s="11"/>
      <c r="HZ89" s="11"/>
      <c r="IA89" s="11"/>
      <c r="ID89" s="12"/>
      <c r="IE89" s="12"/>
      <c r="IF89" s="12"/>
      <c r="IG89" s="12"/>
    </row>
    <row r="90" spans="2:241" s="9" customFormat="1" ht="12.75">
      <c r="B90" s="1" t="s">
        <v>1</v>
      </c>
      <c r="C90" s="1">
        <v>50</v>
      </c>
      <c r="D90" s="1">
        <v>1.4</v>
      </c>
      <c r="E90" s="1">
        <v>1000</v>
      </c>
      <c r="F90" s="1">
        <v>600</v>
      </c>
      <c r="G90" s="1">
        <v>2.4</v>
      </c>
      <c r="H90" s="2">
        <v>0.001</v>
      </c>
      <c r="I90" s="4">
        <f>C90*D90</f>
        <v>70</v>
      </c>
      <c r="J90" s="3">
        <f>E90*G90</f>
        <v>2400</v>
      </c>
      <c r="K90" s="3">
        <f>F90*G90</f>
        <v>1440</v>
      </c>
      <c r="L90" s="16">
        <f>J90*I90</f>
        <v>168000</v>
      </c>
      <c r="M90" s="16">
        <f>K90*I90</f>
        <v>100800</v>
      </c>
      <c r="N90" s="3">
        <f t="shared" si="8"/>
        <v>168</v>
      </c>
      <c r="O90" s="3">
        <f t="shared" si="8"/>
        <v>100.8</v>
      </c>
      <c r="P90" s="3">
        <f t="shared" si="9"/>
        <v>151.20000000000002</v>
      </c>
      <c r="Q90" s="3">
        <f t="shared" si="9"/>
        <v>90.72</v>
      </c>
      <c r="X90" s="10"/>
      <c r="Y90" s="11"/>
      <c r="Z90" s="11"/>
      <c r="AA90" s="11"/>
      <c r="AD90" s="12"/>
      <c r="AE90" s="12"/>
      <c r="AF90" s="12"/>
      <c r="AG90" s="12"/>
      <c r="AN90" s="10"/>
      <c r="AO90" s="11"/>
      <c r="AP90" s="11"/>
      <c r="AQ90" s="11"/>
      <c r="AT90" s="12"/>
      <c r="AU90" s="12"/>
      <c r="AV90" s="12"/>
      <c r="AW90" s="12"/>
      <c r="BD90" s="10"/>
      <c r="BE90" s="11"/>
      <c r="BF90" s="11"/>
      <c r="BG90" s="11"/>
      <c r="BJ90" s="12"/>
      <c r="BK90" s="12"/>
      <c r="BL90" s="12"/>
      <c r="BM90" s="12"/>
      <c r="BT90" s="10"/>
      <c r="BU90" s="11"/>
      <c r="BV90" s="11"/>
      <c r="BW90" s="11"/>
      <c r="BZ90" s="12"/>
      <c r="CA90" s="12"/>
      <c r="CB90" s="12"/>
      <c r="CC90" s="12"/>
      <c r="CJ90" s="10"/>
      <c r="CK90" s="11"/>
      <c r="CL90" s="11"/>
      <c r="CM90" s="11"/>
      <c r="CP90" s="12"/>
      <c r="CQ90" s="12"/>
      <c r="CR90" s="12"/>
      <c r="CS90" s="12"/>
      <c r="CZ90" s="10"/>
      <c r="DA90" s="11"/>
      <c r="DB90" s="11"/>
      <c r="DC90" s="11"/>
      <c r="DF90" s="12"/>
      <c r="DG90" s="12"/>
      <c r="DH90" s="12"/>
      <c r="DI90" s="12"/>
      <c r="DP90" s="10"/>
      <c r="DQ90" s="11"/>
      <c r="DR90" s="11"/>
      <c r="DS90" s="11"/>
      <c r="DV90" s="12"/>
      <c r="DW90" s="12"/>
      <c r="DX90" s="12"/>
      <c r="DY90" s="12"/>
      <c r="EF90" s="10"/>
      <c r="EG90" s="11"/>
      <c r="EH90" s="11"/>
      <c r="EI90" s="11"/>
      <c r="EL90" s="12"/>
      <c r="EM90" s="12"/>
      <c r="EN90" s="12"/>
      <c r="EO90" s="12"/>
      <c r="EV90" s="10"/>
      <c r="EW90" s="11"/>
      <c r="EX90" s="11"/>
      <c r="EY90" s="11"/>
      <c r="FB90" s="12"/>
      <c r="FC90" s="12"/>
      <c r="FD90" s="12"/>
      <c r="FE90" s="12"/>
      <c r="FL90" s="10"/>
      <c r="FM90" s="11"/>
      <c r="FN90" s="11"/>
      <c r="FO90" s="11"/>
      <c r="FR90" s="12"/>
      <c r="FS90" s="12"/>
      <c r="FT90" s="12"/>
      <c r="FU90" s="12"/>
      <c r="GB90" s="10"/>
      <c r="GC90" s="11"/>
      <c r="GD90" s="11"/>
      <c r="GE90" s="11"/>
      <c r="GH90" s="12"/>
      <c r="GI90" s="12"/>
      <c r="GJ90" s="12"/>
      <c r="GK90" s="12"/>
      <c r="GR90" s="10"/>
      <c r="GS90" s="11"/>
      <c r="GT90" s="11"/>
      <c r="GU90" s="11"/>
      <c r="GX90" s="12"/>
      <c r="GY90" s="12"/>
      <c r="GZ90" s="12"/>
      <c r="HA90" s="12"/>
      <c r="HH90" s="10"/>
      <c r="HI90" s="11"/>
      <c r="HJ90" s="11"/>
      <c r="HK90" s="11"/>
      <c r="HN90" s="12"/>
      <c r="HO90" s="12"/>
      <c r="HP90" s="12"/>
      <c r="HQ90" s="12"/>
      <c r="HX90" s="10"/>
      <c r="HY90" s="11"/>
      <c r="HZ90" s="11"/>
      <c r="IA90" s="11"/>
      <c r="ID90" s="12"/>
      <c r="IE90" s="12"/>
      <c r="IF90" s="12"/>
      <c r="IG90" s="12"/>
    </row>
    <row r="91" spans="2:241" s="9" customFormat="1" ht="12.75">
      <c r="B91" s="1" t="s">
        <v>2</v>
      </c>
      <c r="C91" s="1">
        <v>75</v>
      </c>
      <c r="D91" s="1">
        <v>1.4</v>
      </c>
      <c r="E91" s="1">
        <v>1000</v>
      </c>
      <c r="F91" s="1">
        <v>600</v>
      </c>
      <c r="G91" s="1">
        <v>2.4</v>
      </c>
      <c r="H91" s="2">
        <v>0.001</v>
      </c>
      <c r="I91" s="4">
        <f>C91*D91</f>
        <v>105</v>
      </c>
      <c r="J91" s="3">
        <f>E91*G91</f>
        <v>2400</v>
      </c>
      <c r="K91" s="3">
        <f>F91*G91</f>
        <v>1440</v>
      </c>
      <c r="L91" s="16">
        <f>J91*I91</f>
        <v>252000</v>
      </c>
      <c r="M91" s="16">
        <f>K91*I91</f>
        <v>151200</v>
      </c>
      <c r="N91" s="3">
        <f t="shared" si="8"/>
        <v>252</v>
      </c>
      <c r="O91" s="3">
        <f t="shared" si="8"/>
        <v>151.20000000000002</v>
      </c>
      <c r="P91" s="3">
        <f t="shared" si="9"/>
        <v>226.8</v>
      </c>
      <c r="Q91" s="3">
        <f t="shared" si="9"/>
        <v>136.08</v>
      </c>
      <c r="X91" s="10"/>
      <c r="Y91" s="11"/>
      <c r="Z91" s="11"/>
      <c r="AA91" s="11"/>
      <c r="AD91" s="12"/>
      <c r="AE91" s="12"/>
      <c r="AF91" s="12"/>
      <c r="AG91" s="12"/>
      <c r="AN91" s="10"/>
      <c r="AO91" s="11"/>
      <c r="AP91" s="11"/>
      <c r="AQ91" s="11"/>
      <c r="AT91" s="12"/>
      <c r="AU91" s="12"/>
      <c r="AV91" s="12"/>
      <c r="AW91" s="12"/>
      <c r="BD91" s="10"/>
      <c r="BE91" s="11"/>
      <c r="BF91" s="11"/>
      <c r="BG91" s="11"/>
      <c r="BJ91" s="12"/>
      <c r="BK91" s="12"/>
      <c r="BL91" s="12"/>
      <c r="BM91" s="12"/>
      <c r="BT91" s="10"/>
      <c r="BU91" s="11"/>
      <c r="BV91" s="11"/>
      <c r="BW91" s="11"/>
      <c r="BZ91" s="12"/>
      <c r="CA91" s="12"/>
      <c r="CB91" s="12"/>
      <c r="CC91" s="12"/>
      <c r="CJ91" s="10"/>
      <c r="CK91" s="11"/>
      <c r="CL91" s="11"/>
      <c r="CM91" s="11"/>
      <c r="CP91" s="12"/>
      <c r="CQ91" s="12"/>
      <c r="CR91" s="12"/>
      <c r="CS91" s="12"/>
      <c r="CZ91" s="10"/>
      <c r="DA91" s="11"/>
      <c r="DB91" s="11"/>
      <c r="DC91" s="11"/>
      <c r="DF91" s="12"/>
      <c r="DG91" s="12"/>
      <c r="DH91" s="12"/>
      <c r="DI91" s="12"/>
      <c r="DP91" s="10"/>
      <c r="DQ91" s="11"/>
      <c r="DR91" s="11"/>
      <c r="DS91" s="11"/>
      <c r="DV91" s="12"/>
      <c r="DW91" s="12"/>
      <c r="DX91" s="12"/>
      <c r="DY91" s="12"/>
      <c r="EF91" s="10"/>
      <c r="EG91" s="11"/>
      <c r="EH91" s="11"/>
      <c r="EI91" s="11"/>
      <c r="EL91" s="12"/>
      <c r="EM91" s="12"/>
      <c r="EN91" s="12"/>
      <c r="EO91" s="12"/>
      <c r="EV91" s="10"/>
      <c r="EW91" s="11"/>
      <c r="EX91" s="11"/>
      <c r="EY91" s="11"/>
      <c r="FB91" s="12"/>
      <c r="FC91" s="12"/>
      <c r="FD91" s="12"/>
      <c r="FE91" s="12"/>
      <c r="FL91" s="10"/>
      <c r="FM91" s="11"/>
      <c r="FN91" s="11"/>
      <c r="FO91" s="11"/>
      <c r="FR91" s="12"/>
      <c r="FS91" s="12"/>
      <c r="FT91" s="12"/>
      <c r="FU91" s="12"/>
      <c r="GB91" s="10"/>
      <c r="GC91" s="11"/>
      <c r="GD91" s="11"/>
      <c r="GE91" s="11"/>
      <c r="GH91" s="12"/>
      <c r="GI91" s="12"/>
      <c r="GJ91" s="12"/>
      <c r="GK91" s="12"/>
      <c r="GR91" s="10"/>
      <c r="GS91" s="11"/>
      <c r="GT91" s="11"/>
      <c r="GU91" s="11"/>
      <c r="GX91" s="12"/>
      <c r="GY91" s="12"/>
      <c r="GZ91" s="12"/>
      <c r="HA91" s="12"/>
      <c r="HH91" s="10"/>
      <c r="HI91" s="11"/>
      <c r="HJ91" s="11"/>
      <c r="HK91" s="11"/>
      <c r="HN91" s="12"/>
      <c r="HO91" s="12"/>
      <c r="HP91" s="12"/>
      <c r="HQ91" s="12"/>
      <c r="HX91" s="10"/>
      <c r="HY91" s="11"/>
      <c r="HZ91" s="11"/>
      <c r="IA91" s="11"/>
      <c r="ID91" s="12"/>
      <c r="IE91" s="12"/>
      <c r="IF91" s="12"/>
      <c r="IG91" s="12"/>
    </row>
    <row r="92" spans="2:241" s="9" customFormat="1" ht="12.75">
      <c r="B92" s="1" t="s">
        <v>3</v>
      </c>
      <c r="C92" s="1">
        <v>105</v>
      </c>
      <c r="D92" s="1">
        <v>1.4</v>
      </c>
      <c r="E92" s="1">
        <v>1000</v>
      </c>
      <c r="F92" s="1">
        <v>600</v>
      </c>
      <c r="G92" s="1">
        <v>2.4</v>
      </c>
      <c r="H92" s="2">
        <v>0.001</v>
      </c>
      <c r="I92" s="4">
        <f>C92*D92</f>
        <v>147</v>
      </c>
      <c r="J92" s="3">
        <f>E92*G92</f>
        <v>2400</v>
      </c>
      <c r="K92" s="3">
        <f>F92*G92</f>
        <v>1440</v>
      </c>
      <c r="L92" s="16">
        <f>J92*I92</f>
        <v>352800</v>
      </c>
      <c r="M92" s="16">
        <f>K92*I92</f>
        <v>211680</v>
      </c>
      <c r="N92" s="3">
        <f t="shared" si="8"/>
        <v>352.8</v>
      </c>
      <c r="O92" s="3">
        <f t="shared" si="8"/>
        <v>211.68</v>
      </c>
      <c r="P92" s="3">
        <f t="shared" si="9"/>
        <v>317.52000000000004</v>
      </c>
      <c r="Q92" s="3">
        <f t="shared" si="9"/>
        <v>190.512</v>
      </c>
      <c r="X92" s="10"/>
      <c r="Y92" s="11"/>
      <c r="Z92" s="11"/>
      <c r="AA92" s="11"/>
      <c r="AD92" s="12"/>
      <c r="AE92" s="12"/>
      <c r="AF92" s="12"/>
      <c r="AG92" s="12"/>
      <c r="AN92" s="10"/>
      <c r="AO92" s="11"/>
      <c r="AP92" s="11"/>
      <c r="AQ92" s="11"/>
      <c r="AT92" s="12"/>
      <c r="AU92" s="12"/>
      <c r="AV92" s="12"/>
      <c r="AW92" s="12"/>
      <c r="BD92" s="10"/>
      <c r="BE92" s="11"/>
      <c r="BF92" s="11"/>
      <c r="BG92" s="11"/>
      <c r="BJ92" s="12"/>
      <c r="BK92" s="12"/>
      <c r="BL92" s="12"/>
      <c r="BM92" s="12"/>
      <c r="BT92" s="10"/>
      <c r="BU92" s="11"/>
      <c r="BV92" s="11"/>
      <c r="BW92" s="11"/>
      <c r="BZ92" s="12"/>
      <c r="CA92" s="12"/>
      <c r="CB92" s="12"/>
      <c r="CC92" s="12"/>
      <c r="CJ92" s="10"/>
      <c r="CK92" s="11"/>
      <c r="CL92" s="11"/>
      <c r="CM92" s="11"/>
      <c r="CP92" s="12"/>
      <c r="CQ92" s="12"/>
      <c r="CR92" s="12"/>
      <c r="CS92" s="12"/>
      <c r="CZ92" s="10"/>
      <c r="DA92" s="11"/>
      <c r="DB92" s="11"/>
      <c r="DC92" s="11"/>
      <c r="DF92" s="12"/>
      <c r="DG92" s="12"/>
      <c r="DH92" s="12"/>
      <c r="DI92" s="12"/>
      <c r="DP92" s="10"/>
      <c r="DQ92" s="11"/>
      <c r="DR92" s="11"/>
      <c r="DS92" s="11"/>
      <c r="DV92" s="12"/>
      <c r="DW92" s="12"/>
      <c r="DX92" s="12"/>
      <c r="DY92" s="12"/>
      <c r="EF92" s="10"/>
      <c r="EG92" s="11"/>
      <c r="EH92" s="11"/>
      <c r="EI92" s="11"/>
      <c r="EL92" s="12"/>
      <c r="EM92" s="12"/>
      <c r="EN92" s="12"/>
      <c r="EO92" s="12"/>
      <c r="EV92" s="10"/>
      <c r="EW92" s="11"/>
      <c r="EX92" s="11"/>
      <c r="EY92" s="11"/>
      <c r="FB92" s="12"/>
      <c r="FC92" s="12"/>
      <c r="FD92" s="12"/>
      <c r="FE92" s="12"/>
      <c r="FL92" s="10"/>
      <c r="FM92" s="11"/>
      <c r="FN92" s="11"/>
      <c r="FO92" s="11"/>
      <c r="FR92" s="12"/>
      <c r="FS92" s="12"/>
      <c r="FT92" s="12"/>
      <c r="FU92" s="12"/>
      <c r="GB92" s="10"/>
      <c r="GC92" s="11"/>
      <c r="GD92" s="11"/>
      <c r="GE92" s="11"/>
      <c r="GH92" s="12"/>
      <c r="GI92" s="12"/>
      <c r="GJ92" s="12"/>
      <c r="GK92" s="12"/>
      <c r="GR92" s="10"/>
      <c r="GS92" s="11"/>
      <c r="GT92" s="11"/>
      <c r="GU92" s="11"/>
      <c r="GX92" s="12"/>
      <c r="GY92" s="12"/>
      <c r="GZ92" s="12"/>
      <c r="HA92" s="12"/>
      <c r="HH92" s="10"/>
      <c r="HI92" s="11"/>
      <c r="HJ92" s="11"/>
      <c r="HK92" s="11"/>
      <c r="HN92" s="12"/>
      <c r="HO92" s="12"/>
      <c r="HP92" s="12"/>
      <c r="HQ92" s="12"/>
      <c r="HX92" s="10"/>
      <c r="HY92" s="11"/>
      <c r="HZ92" s="11"/>
      <c r="IA92" s="11"/>
      <c r="ID92" s="12"/>
      <c r="IE92" s="12"/>
      <c r="IF92" s="12"/>
      <c r="IG92" s="12"/>
    </row>
    <row r="93" spans="8:241" s="9" customFormat="1" ht="12.75">
      <c r="H93" s="10"/>
      <c r="I93" s="11"/>
      <c r="J93" s="11"/>
      <c r="K93" s="11"/>
      <c r="L93" s="28"/>
      <c r="M93" s="28"/>
      <c r="N93" s="11"/>
      <c r="O93" s="11"/>
      <c r="P93" s="11"/>
      <c r="Q93" s="11"/>
      <c r="X93" s="10"/>
      <c r="Y93" s="11"/>
      <c r="Z93" s="11"/>
      <c r="AA93" s="11"/>
      <c r="AD93" s="12"/>
      <c r="AE93" s="12"/>
      <c r="AF93" s="12"/>
      <c r="AG93" s="12"/>
      <c r="AN93" s="10"/>
      <c r="AO93" s="11"/>
      <c r="AP93" s="11"/>
      <c r="AQ93" s="11"/>
      <c r="AT93" s="12"/>
      <c r="AU93" s="12"/>
      <c r="AV93" s="12"/>
      <c r="AW93" s="12"/>
      <c r="BD93" s="10"/>
      <c r="BE93" s="11"/>
      <c r="BF93" s="11"/>
      <c r="BG93" s="11"/>
      <c r="BJ93" s="12"/>
      <c r="BK93" s="12"/>
      <c r="BL93" s="12"/>
      <c r="BM93" s="12"/>
      <c r="BT93" s="10"/>
      <c r="BU93" s="11"/>
      <c r="BV93" s="11"/>
      <c r="BW93" s="11"/>
      <c r="BZ93" s="12"/>
      <c r="CA93" s="12"/>
      <c r="CB93" s="12"/>
      <c r="CC93" s="12"/>
      <c r="CJ93" s="10"/>
      <c r="CK93" s="11"/>
      <c r="CL93" s="11"/>
      <c r="CM93" s="11"/>
      <c r="CP93" s="12"/>
      <c r="CQ93" s="12"/>
      <c r="CR93" s="12"/>
      <c r="CS93" s="12"/>
      <c r="CZ93" s="10"/>
      <c r="DA93" s="11"/>
      <c r="DB93" s="11"/>
      <c r="DC93" s="11"/>
      <c r="DF93" s="12"/>
      <c r="DG93" s="12"/>
      <c r="DH93" s="12"/>
      <c r="DI93" s="12"/>
      <c r="DP93" s="10"/>
      <c r="DQ93" s="11"/>
      <c r="DR93" s="11"/>
      <c r="DS93" s="11"/>
      <c r="DV93" s="12"/>
      <c r="DW93" s="12"/>
      <c r="DX93" s="12"/>
      <c r="DY93" s="12"/>
      <c r="EF93" s="10"/>
      <c r="EG93" s="11"/>
      <c r="EH93" s="11"/>
      <c r="EI93" s="11"/>
      <c r="EL93" s="12"/>
      <c r="EM93" s="12"/>
      <c r="EN93" s="12"/>
      <c r="EO93" s="12"/>
      <c r="EV93" s="10"/>
      <c r="EW93" s="11"/>
      <c r="EX93" s="11"/>
      <c r="EY93" s="11"/>
      <c r="FB93" s="12"/>
      <c r="FC93" s="12"/>
      <c r="FD93" s="12"/>
      <c r="FE93" s="12"/>
      <c r="FL93" s="10"/>
      <c r="FM93" s="11"/>
      <c r="FN93" s="11"/>
      <c r="FO93" s="11"/>
      <c r="FR93" s="12"/>
      <c r="FS93" s="12"/>
      <c r="FT93" s="12"/>
      <c r="FU93" s="12"/>
      <c r="GB93" s="10"/>
      <c r="GC93" s="11"/>
      <c r="GD93" s="11"/>
      <c r="GE93" s="11"/>
      <c r="GH93" s="12"/>
      <c r="GI93" s="12"/>
      <c r="GJ93" s="12"/>
      <c r="GK93" s="12"/>
      <c r="GR93" s="10"/>
      <c r="GS93" s="11"/>
      <c r="GT93" s="11"/>
      <c r="GU93" s="11"/>
      <c r="GX93" s="12"/>
      <c r="GY93" s="12"/>
      <c r="GZ93" s="12"/>
      <c r="HA93" s="12"/>
      <c r="HH93" s="10"/>
      <c r="HI93" s="11"/>
      <c r="HJ93" s="11"/>
      <c r="HK93" s="11"/>
      <c r="HN93" s="12"/>
      <c r="HO93" s="12"/>
      <c r="HP93" s="12"/>
      <c r="HQ93" s="12"/>
      <c r="HX93" s="10"/>
      <c r="HY93" s="11"/>
      <c r="HZ93" s="11"/>
      <c r="IA93" s="11"/>
      <c r="ID93" s="12"/>
      <c r="IE93" s="12"/>
      <c r="IF93" s="12"/>
      <c r="IG93" s="12"/>
    </row>
    <row r="94" spans="2:17" ht="12.75">
      <c r="B94" s="5" t="s">
        <v>40</v>
      </c>
      <c r="C94" s="5" t="s">
        <v>41</v>
      </c>
      <c r="D94" s="5" t="s">
        <v>5</v>
      </c>
      <c r="E94" s="5" t="s">
        <v>6</v>
      </c>
      <c r="F94" s="5" t="s">
        <v>6</v>
      </c>
      <c r="G94" s="5" t="s">
        <v>5</v>
      </c>
      <c r="H94" s="26" t="s">
        <v>61</v>
      </c>
      <c r="I94" s="5" t="s">
        <v>4</v>
      </c>
      <c r="J94" s="5" t="s">
        <v>35</v>
      </c>
      <c r="K94" s="5" t="s">
        <v>35</v>
      </c>
      <c r="L94" s="5" t="s">
        <v>7</v>
      </c>
      <c r="M94" s="5" t="s">
        <v>7</v>
      </c>
      <c r="N94" s="5" t="s">
        <v>8</v>
      </c>
      <c r="O94" s="5" t="s">
        <v>8</v>
      </c>
      <c r="P94" s="5" t="s">
        <v>10</v>
      </c>
      <c r="Q94" s="5" t="s">
        <v>10</v>
      </c>
    </row>
    <row r="95" spans="2:17" ht="12.75">
      <c r="B95" s="24"/>
      <c r="C95" s="24" t="s">
        <v>42</v>
      </c>
      <c r="D95" s="24" t="s">
        <v>9</v>
      </c>
      <c r="E95" s="24" t="s">
        <v>53</v>
      </c>
      <c r="F95" s="24" t="s">
        <v>58</v>
      </c>
      <c r="G95" s="24" t="s">
        <v>60</v>
      </c>
      <c r="H95" s="27" t="s">
        <v>37</v>
      </c>
      <c r="I95" s="24" t="s">
        <v>62</v>
      </c>
      <c r="J95" s="24" t="s">
        <v>54</v>
      </c>
      <c r="K95" s="24" t="s">
        <v>57</v>
      </c>
      <c r="L95" s="24" t="s">
        <v>55</v>
      </c>
      <c r="M95" s="24" t="s">
        <v>59</v>
      </c>
      <c r="N95" s="24" t="s">
        <v>56</v>
      </c>
      <c r="O95" s="24" t="s">
        <v>57</v>
      </c>
      <c r="P95" s="24" t="s">
        <v>54</v>
      </c>
      <c r="Q95" s="24" t="s">
        <v>57</v>
      </c>
    </row>
    <row r="96" spans="2:17" ht="12.75">
      <c r="B96" s="6"/>
      <c r="C96" s="6"/>
      <c r="D96" s="31">
        <v>2019</v>
      </c>
      <c r="E96" s="6">
        <v>2019</v>
      </c>
      <c r="F96" s="6">
        <v>2019</v>
      </c>
      <c r="G96" s="6"/>
      <c r="H96" s="6"/>
      <c r="I96" s="6"/>
      <c r="J96" s="6">
        <v>2019</v>
      </c>
      <c r="K96" s="6">
        <v>2019</v>
      </c>
      <c r="L96" s="6">
        <v>2019</v>
      </c>
      <c r="M96" s="6">
        <v>2019</v>
      </c>
      <c r="N96" s="6">
        <v>2019</v>
      </c>
      <c r="O96" s="6">
        <v>2019</v>
      </c>
      <c r="P96" s="6">
        <v>2019</v>
      </c>
      <c r="Q96" s="6">
        <v>2019</v>
      </c>
    </row>
    <row r="97" spans="2:17" ht="12.75">
      <c r="B97" s="1" t="s">
        <v>0</v>
      </c>
      <c r="C97" s="1">
        <v>37</v>
      </c>
      <c r="D97" s="1">
        <v>1.4</v>
      </c>
      <c r="E97" s="1">
        <v>1013</v>
      </c>
      <c r="F97" s="1">
        <v>608</v>
      </c>
      <c r="G97" s="1">
        <v>2.4</v>
      </c>
      <c r="H97" s="2">
        <v>0.001</v>
      </c>
      <c r="I97" s="4">
        <f>C97*D97</f>
        <v>51.8</v>
      </c>
      <c r="J97" s="3">
        <f>E97*G97</f>
        <v>2431.2</v>
      </c>
      <c r="K97" s="3">
        <f>F97*G97</f>
        <v>1459.2</v>
      </c>
      <c r="L97" s="16">
        <f>J97*I97</f>
        <v>125936.15999999999</v>
      </c>
      <c r="M97" s="16">
        <f>K97*I97</f>
        <v>75586.56</v>
      </c>
      <c r="N97" s="17">
        <f aca="true" t="shared" si="10" ref="N97:O100">L97*0.1%</f>
        <v>125.93615999999999</v>
      </c>
      <c r="O97" s="17">
        <f t="shared" si="10"/>
        <v>75.58656</v>
      </c>
      <c r="P97" s="17">
        <f aca="true" t="shared" si="11" ref="P97:Q100">N97*90%</f>
        <v>113.34254399999999</v>
      </c>
      <c r="Q97" s="17">
        <f t="shared" si="11"/>
        <v>68.027904</v>
      </c>
    </row>
    <row r="98" spans="2:17" ht="12.75">
      <c r="B98" s="1" t="s">
        <v>1</v>
      </c>
      <c r="C98" s="1">
        <v>50</v>
      </c>
      <c r="D98" s="1">
        <v>1.4</v>
      </c>
      <c r="E98" s="1">
        <v>1013</v>
      </c>
      <c r="F98" s="1">
        <v>608</v>
      </c>
      <c r="G98" s="1">
        <v>2.4</v>
      </c>
      <c r="H98" s="2">
        <v>0.001</v>
      </c>
      <c r="I98" s="4">
        <f>C98*D98</f>
        <v>70</v>
      </c>
      <c r="J98" s="3">
        <f>E98*G98</f>
        <v>2431.2</v>
      </c>
      <c r="K98" s="3">
        <f>F98*G98</f>
        <v>1459.2</v>
      </c>
      <c r="L98" s="16">
        <f>J98*I98</f>
        <v>170184</v>
      </c>
      <c r="M98" s="16">
        <f>K98*I98</f>
        <v>102144</v>
      </c>
      <c r="N98" s="17">
        <f t="shared" si="10"/>
        <v>170.184</v>
      </c>
      <c r="O98" s="17">
        <f t="shared" si="10"/>
        <v>102.144</v>
      </c>
      <c r="P98" s="17">
        <f t="shared" si="11"/>
        <v>153.1656</v>
      </c>
      <c r="Q98" s="17">
        <f t="shared" si="11"/>
        <v>91.92960000000001</v>
      </c>
    </row>
    <row r="99" spans="2:17" ht="12.75">
      <c r="B99" s="1" t="s">
        <v>2</v>
      </c>
      <c r="C99" s="1">
        <v>75</v>
      </c>
      <c r="D99" s="1">
        <v>1.4</v>
      </c>
      <c r="E99" s="1">
        <v>1013</v>
      </c>
      <c r="F99" s="1">
        <v>608</v>
      </c>
      <c r="G99" s="1">
        <v>2.4</v>
      </c>
      <c r="H99" s="2">
        <v>0.001</v>
      </c>
      <c r="I99" s="4">
        <f>C99*D99</f>
        <v>105</v>
      </c>
      <c r="J99" s="3">
        <f>E99*G99</f>
        <v>2431.2</v>
      </c>
      <c r="K99" s="3">
        <f>F99*G99</f>
        <v>1459.2</v>
      </c>
      <c r="L99" s="16">
        <f>J99*I99</f>
        <v>255275.99999999997</v>
      </c>
      <c r="M99" s="16">
        <f>K99*I99</f>
        <v>153216</v>
      </c>
      <c r="N99" s="17">
        <f t="shared" si="10"/>
        <v>255.27599999999998</v>
      </c>
      <c r="O99" s="17">
        <f t="shared" si="10"/>
        <v>153.216</v>
      </c>
      <c r="P99" s="17">
        <f t="shared" si="11"/>
        <v>229.74839999999998</v>
      </c>
      <c r="Q99" s="17">
        <f t="shared" si="11"/>
        <v>137.89440000000002</v>
      </c>
    </row>
    <row r="100" spans="2:17" ht="12.75">
      <c r="B100" s="1" t="s">
        <v>3</v>
      </c>
      <c r="C100" s="1">
        <v>105</v>
      </c>
      <c r="D100" s="1">
        <v>1.4</v>
      </c>
      <c r="E100" s="1">
        <v>1013</v>
      </c>
      <c r="F100" s="1">
        <v>608</v>
      </c>
      <c r="G100" s="1">
        <v>2.4</v>
      </c>
      <c r="H100" s="2">
        <v>0.001</v>
      </c>
      <c r="I100" s="4">
        <f>C100*D100</f>
        <v>147</v>
      </c>
      <c r="J100" s="3">
        <f>E100*G100</f>
        <v>2431.2</v>
      </c>
      <c r="K100" s="3">
        <f>F100*G100</f>
        <v>1459.2</v>
      </c>
      <c r="L100" s="16">
        <f>J100*I100</f>
        <v>357386.39999999997</v>
      </c>
      <c r="M100" s="16">
        <f>K100*I100</f>
        <v>214502.4</v>
      </c>
      <c r="N100" s="17">
        <f t="shared" si="10"/>
        <v>357.3864</v>
      </c>
      <c r="O100" s="17">
        <f t="shared" si="10"/>
        <v>214.5024</v>
      </c>
      <c r="P100" s="17">
        <f t="shared" si="11"/>
        <v>321.64776</v>
      </c>
      <c r="Q100" s="17">
        <f t="shared" si="11"/>
        <v>193.05216</v>
      </c>
    </row>
    <row r="101" spans="2:17" ht="12.75">
      <c r="B101" s="9"/>
      <c r="C101" s="9"/>
      <c r="D101" s="9"/>
      <c r="E101" s="9"/>
      <c r="F101" s="9"/>
      <c r="G101" s="9"/>
      <c r="H101" s="10"/>
      <c r="I101" s="12"/>
      <c r="J101" s="11"/>
      <c r="K101" s="11"/>
      <c r="L101" s="28"/>
      <c r="M101" s="28"/>
      <c r="N101" s="18"/>
      <c r="O101" s="18"/>
      <c r="P101" s="18"/>
      <c r="Q101" s="18"/>
    </row>
    <row r="102" spans="2:17" ht="12.75">
      <c r="B102" s="9"/>
      <c r="C102" s="9"/>
      <c r="D102" s="9"/>
      <c r="E102" s="9"/>
      <c r="F102" s="9"/>
      <c r="G102" s="9"/>
      <c r="H102" s="10"/>
      <c r="I102" s="12"/>
      <c r="J102" s="11"/>
      <c r="K102" s="11"/>
      <c r="L102" s="28"/>
      <c r="M102" s="28"/>
      <c r="N102" s="18"/>
      <c r="O102" s="18"/>
      <c r="P102" s="18"/>
      <c r="Q102" s="18"/>
    </row>
    <row r="103" spans="2:17" ht="12.75">
      <c r="B103" s="54" t="s">
        <v>66</v>
      </c>
      <c r="C103" s="9"/>
      <c r="D103" s="9"/>
      <c r="E103" s="9"/>
      <c r="F103" s="9"/>
      <c r="G103" s="9"/>
      <c r="H103" s="10"/>
      <c r="I103" s="11"/>
      <c r="J103" s="11"/>
      <c r="K103" s="11"/>
      <c r="L103" s="28"/>
      <c r="M103" s="28"/>
      <c r="N103" s="18"/>
      <c r="O103" s="18"/>
      <c r="P103" s="18"/>
      <c r="Q103" s="18"/>
    </row>
    <row r="104" spans="2:17" ht="12.75">
      <c r="B104" s="9"/>
      <c r="C104" s="9"/>
      <c r="D104" s="9"/>
      <c r="E104" s="9"/>
      <c r="F104" s="9"/>
      <c r="G104" s="9"/>
      <c r="H104" s="10"/>
      <c r="I104" s="11"/>
      <c r="J104" s="11"/>
      <c r="K104" s="11"/>
      <c r="L104" s="28"/>
      <c r="M104" s="28"/>
      <c r="N104" s="18"/>
      <c r="O104" s="18"/>
      <c r="P104" s="18"/>
      <c r="Q104" s="18"/>
    </row>
    <row r="105" spans="2:17" ht="12.75">
      <c r="B105" s="5" t="s">
        <v>40</v>
      </c>
      <c r="C105" s="7" t="s">
        <v>8</v>
      </c>
      <c r="D105" s="7" t="s">
        <v>8</v>
      </c>
      <c r="E105" s="7" t="s">
        <v>8</v>
      </c>
      <c r="F105" s="7" t="s">
        <v>8</v>
      </c>
      <c r="G105" s="8" t="s">
        <v>10</v>
      </c>
      <c r="H105" s="8" t="s">
        <v>10</v>
      </c>
      <c r="I105" s="26" t="s">
        <v>10</v>
      </c>
      <c r="J105" s="26" t="s">
        <v>10</v>
      </c>
      <c r="K105" s="79" t="s">
        <v>65</v>
      </c>
      <c r="L105" s="79" t="s">
        <v>65</v>
      </c>
      <c r="M105" s="79" t="s">
        <v>65</v>
      </c>
      <c r="N105" s="79" t="s">
        <v>65</v>
      </c>
      <c r="O105" s="18"/>
      <c r="P105" s="18"/>
      <c r="Q105" s="18"/>
    </row>
    <row r="106" spans="2:17" ht="12.75">
      <c r="B106" s="24"/>
      <c r="C106" s="24" t="s">
        <v>56</v>
      </c>
      <c r="D106" s="24" t="s">
        <v>56</v>
      </c>
      <c r="E106" s="24" t="s">
        <v>57</v>
      </c>
      <c r="F106" s="24" t="s">
        <v>57</v>
      </c>
      <c r="G106" s="24" t="s">
        <v>51</v>
      </c>
      <c r="H106" s="24" t="s">
        <v>51</v>
      </c>
      <c r="I106" s="27" t="s">
        <v>52</v>
      </c>
      <c r="J106" s="27" t="s">
        <v>52</v>
      </c>
      <c r="K106" s="80" t="s">
        <v>43</v>
      </c>
      <c r="L106" s="80" t="s">
        <v>43</v>
      </c>
      <c r="M106" s="80" t="s">
        <v>50</v>
      </c>
      <c r="N106" s="80" t="s">
        <v>50</v>
      </c>
      <c r="O106" s="18"/>
      <c r="P106" s="18"/>
      <c r="Q106" s="18"/>
    </row>
    <row r="107" spans="2:17" ht="12.75">
      <c r="B107" s="6"/>
      <c r="C107" s="30">
        <v>2018</v>
      </c>
      <c r="D107" s="30">
        <v>2019</v>
      </c>
      <c r="E107" s="6">
        <v>2018</v>
      </c>
      <c r="F107" s="6">
        <v>2019</v>
      </c>
      <c r="G107" s="6">
        <v>2018</v>
      </c>
      <c r="H107" s="6">
        <v>2019</v>
      </c>
      <c r="I107" s="25">
        <v>2018</v>
      </c>
      <c r="J107" s="25">
        <v>2019</v>
      </c>
      <c r="K107" s="78" t="s">
        <v>106</v>
      </c>
      <c r="L107" s="78" t="s">
        <v>107</v>
      </c>
      <c r="M107" s="78" t="s">
        <v>108</v>
      </c>
      <c r="N107" s="78" t="s">
        <v>109</v>
      </c>
      <c r="O107" s="18"/>
      <c r="P107" s="18"/>
      <c r="Q107" s="18"/>
    </row>
    <row r="108" spans="2:17" ht="12.75">
      <c r="B108" s="1" t="s">
        <v>0</v>
      </c>
      <c r="C108" s="17">
        <f>N89</f>
        <v>124.32000000000001</v>
      </c>
      <c r="D108" s="17">
        <f>N97</f>
        <v>125.93615999999999</v>
      </c>
      <c r="E108" s="17">
        <f>O89</f>
        <v>74.592</v>
      </c>
      <c r="F108" s="17">
        <f>O97</f>
        <v>75.58656</v>
      </c>
      <c r="G108" s="17">
        <f>P89</f>
        <v>111.888</v>
      </c>
      <c r="H108" s="17">
        <f>P97</f>
        <v>113.34254399999999</v>
      </c>
      <c r="I108" s="17">
        <f>Q89</f>
        <v>67.1328</v>
      </c>
      <c r="J108" s="17">
        <f>Q97</f>
        <v>68.027904</v>
      </c>
      <c r="K108" s="81">
        <v>2</v>
      </c>
      <c r="L108" s="81">
        <v>1</v>
      </c>
      <c r="M108" s="81">
        <v>1</v>
      </c>
      <c r="N108" s="81">
        <v>1</v>
      </c>
      <c r="O108" s="18"/>
      <c r="P108" s="18"/>
      <c r="Q108" s="18"/>
    </row>
    <row r="109" spans="2:17" ht="12.75">
      <c r="B109" s="1" t="s">
        <v>1</v>
      </c>
      <c r="C109" s="17">
        <f>N90</f>
        <v>168</v>
      </c>
      <c r="D109" s="17">
        <f>N98</f>
        <v>170.184</v>
      </c>
      <c r="E109" s="17">
        <f>O90</f>
        <v>100.8</v>
      </c>
      <c r="F109" s="17">
        <f>O98</f>
        <v>102.144</v>
      </c>
      <c r="G109" s="17">
        <f>P90</f>
        <v>151.20000000000002</v>
      </c>
      <c r="H109" s="17">
        <f>P98</f>
        <v>153.1656</v>
      </c>
      <c r="I109" s="17">
        <f>Q90</f>
        <v>90.72</v>
      </c>
      <c r="J109" s="17">
        <f>Q98</f>
        <v>91.92960000000001</v>
      </c>
      <c r="K109" s="81">
        <v>2</v>
      </c>
      <c r="L109" s="81">
        <v>1</v>
      </c>
      <c r="M109" s="81">
        <v>2</v>
      </c>
      <c r="N109" s="81">
        <v>1</v>
      </c>
      <c r="O109" s="18"/>
      <c r="P109" s="18"/>
      <c r="Q109" s="18"/>
    </row>
    <row r="110" spans="2:17" ht="12.75">
      <c r="B110" s="1" t="s">
        <v>2</v>
      </c>
      <c r="C110" s="17">
        <f>N91</f>
        <v>252</v>
      </c>
      <c r="D110" s="17">
        <f>N99</f>
        <v>255.27599999999998</v>
      </c>
      <c r="E110" s="17">
        <f>O91</f>
        <v>151.20000000000002</v>
      </c>
      <c r="F110" s="17">
        <f>O99</f>
        <v>153.216</v>
      </c>
      <c r="G110" s="17">
        <f>P91</f>
        <v>226.8</v>
      </c>
      <c r="H110" s="17">
        <f>P99</f>
        <v>229.74839999999998</v>
      </c>
      <c r="I110" s="17">
        <f>Q91</f>
        <v>136.08</v>
      </c>
      <c r="J110" s="17">
        <f>Q99</f>
        <v>137.89440000000002</v>
      </c>
      <c r="K110" s="81">
        <v>3</v>
      </c>
      <c r="L110" s="81">
        <v>2</v>
      </c>
      <c r="M110" s="81">
        <v>3</v>
      </c>
      <c r="N110" s="81">
        <v>2</v>
      </c>
      <c r="O110" s="18"/>
      <c r="P110" s="18"/>
      <c r="Q110" s="18"/>
    </row>
    <row r="111" spans="2:17" ht="12.75">
      <c r="B111" s="1" t="s">
        <v>3</v>
      </c>
      <c r="C111" s="17">
        <f>N92</f>
        <v>352.8</v>
      </c>
      <c r="D111" s="17">
        <f>N100</f>
        <v>357.3864</v>
      </c>
      <c r="E111" s="17">
        <f>O92</f>
        <v>211.68</v>
      </c>
      <c r="F111" s="17">
        <f>O100</f>
        <v>214.5024</v>
      </c>
      <c r="G111" s="17">
        <f>P92</f>
        <v>317.52000000000004</v>
      </c>
      <c r="H111" s="17">
        <f>P100</f>
        <v>321.64776</v>
      </c>
      <c r="I111" s="17">
        <f>Q92</f>
        <v>190.512</v>
      </c>
      <c r="J111" s="17">
        <f>Q100</f>
        <v>193.05216</v>
      </c>
      <c r="K111" s="81">
        <v>4</v>
      </c>
      <c r="L111" s="81">
        <v>3</v>
      </c>
      <c r="M111" s="81">
        <v>4</v>
      </c>
      <c r="N111" s="81">
        <v>2</v>
      </c>
      <c r="O111" s="18"/>
      <c r="P111" s="18"/>
      <c r="Q111" s="18"/>
    </row>
    <row r="112" spans="2:17" ht="12.75">
      <c r="B112" s="9"/>
      <c r="C112" s="18"/>
      <c r="D112" s="18"/>
      <c r="E112" s="18"/>
      <c r="F112" s="18"/>
      <c r="G112" s="18"/>
      <c r="H112" s="18"/>
      <c r="I112" s="18"/>
      <c r="J112" s="18"/>
      <c r="K112" s="28"/>
      <c r="L112" s="28"/>
      <c r="M112" s="28"/>
      <c r="N112" s="28"/>
      <c r="O112" s="18"/>
      <c r="P112" s="18"/>
      <c r="Q112" s="18"/>
    </row>
    <row r="113" spans="2:17" ht="12.75">
      <c r="B113" s="9"/>
      <c r="C113" s="18"/>
      <c r="D113" s="18"/>
      <c r="E113" s="18"/>
      <c r="F113" s="18"/>
      <c r="G113" s="18"/>
      <c r="H113" s="18"/>
      <c r="I113" s="18"/>
      <c r="J113" s="18"/>
      <c r="K113" s="28"/>
      <c r="L113" s="28"/>
      <c r="M113" s="28"/>
      <c r="N113" s="28"/>
      <c r="O113" s="18"/>
      <c r="P113" s="18"/>
      <c r="Q113" s="18"/>
    </row>
    <row r="114" spans="2:241" s="9" customFormat="1" ht="12.75">
      <c r="B114" s="12"/>
      <c r="H114" s="10"/>
      <c r="I114" s="11"/>
      <c r="J114" s="11"/>
      <c r="K114" s="11"/>
      <c r="N114" s="12"/>
      <c r="O114" s="12"/>
      <c r="P114" s="12"/>
      <c r="Q114" s="12"/>
      <c r="X114" s="10"/>
      <c r="Y114" s="11"/>
      <c r="Z114" s="11"/>
      <c r="AA114" s="11"/>
      <c r="AD114" s="12"/>
      <c r="AE114" s="12"/>
      <c r="AF114" s="12"/>
      <c r="AG114" s="12"/>
      <c r="AN114" s="10"/>
      <c r="AO114" s="11"/>
      <c r="AP114" s="11"/>
      <c r="AQ114" s="11"/>
      <c r="AT114" s="12"/>
      <c r="AU114" s="12"/>
      <c r="AV114" s="12"/>
      <c r="AW114" s="12"/>
      <c r="BD114" s="10"/>
      <c r="BE114" s="11"/>
      <c r="BF114" s="11"/>
      <c r="BG114" s="11"/>
      <c r="BJ114" s="12"/>
      <c r="BK114" s="12"/>
      <c r="BL114" s="12"/>
      <c r="BM114" s="12"/>
      <c r="BT114" s="10"/>
      <c r="BU114" s="11"/>
      <c r="BV114" s="11"/>
      <c r="BW114" s="11"/>
      <c r="BZ114" s="12"/>
      <c r="CA114" s="12"/>
      <c r="CB114" s="12"/>
      <c r="CC114" s="12"/>
      <c r="CJ114" s="10"/>
      <c r="CK114" s="11"/>
      <c r="CL114" s="11"/>
      <c r="CM114" s="11"/>
      <c r="CP114" s="12"/>
      <c r="CQ114" s="12"/>
      <c r="CR114" s="12"/>
      <c r="CS114" s="12"/>
      <c r="CZ114" s="10"/>
      <c r="DA114" s="11"/>
      <c r="DB114" s="11"/>
      <c r="DC114" s="11"/>
      <c r="DF114" s="12"/>
      <c r="DG114" s="12"/>
      <c r="DH114" s="12"/>
      <c r="DI114" s="12"/>
      <c r="DP114" s="10"/>
      <c r="DQ114" s="11"/>
      <c r="DR114" s="11"/>
      <c r="DS114" s="11"/>
      <c r="DV114" s="12"/>
      <c r="DW114" s="12"/>
      <c r="DX114" s="12"/>
      <c r="DY114" s="12"/>
      <c r="EF114" s="10"/>
      <c r="EG114" s="11"/>
      <c r="EH114" s="11"/>
      <c r="EI114" s="11"/>
      <c r="EL114" s="12"/>
      <c r="EM114" s="12"/>
      <c r="EN114" s="12"/>
      <c r="EO114" s="12"/>
      <c r="EV114" s="10"/>
      <c r="EW114" s="11"/>
      <c r="EX114" s="11"/>
      <c r="EY114" s="11"/>
      <c r="FB114" s="12"/>
      <c r="FC114" s="12"/>
      <c r="FD114" s="12"/>
      <c r="FE114" s="12"/>
      <c r="FL114" s="10"/>
      <c r="FM114" s="11"/>
      <c r="FN114" s="11"/>
      <c r="FO114" s="11"/>
      <c r="FR114" s="12"/>
      <c r="FS114" s="12"/>
      <c r="FT114" s="12"/>
      <c r="FU114" s="12"/>
      <c r="GB114" s="10"/>
      <c r="GC114" s="11"/>
      <c r="GD114" s="11"/>
      <c r="GE114" s="11"/>
      <c r="GH114" s="12"/>
      <c r="GI114" s="12"/>
      <c r="GJ114" s="12"/>
      <c r="GK114" s="12"/>
      <c r="GR114" s="10"/>
      <c r="GS114" s="11"/>
      <c r="GT114" s="11"/>
      <c r="GU114" s="11"/>
      <c r="GX114" s="12"/>
      <c r="GY114" s="12"/>
      <c r="GZ114" s="12"/>
      <c r="HA114" s="12"/>
      <c r="HH114" s="10"/>
      <c r="HI114" s="11"/>
      <c r="HJ114" s="11"/>
      <c r="HK114" s="11"/>
      <c r="HN114" s="12"/>
      <c r="HO114" s="12"/>
      <c r="HP114" s="12"/>
      <c r="HQ114" s="12"/>
      <c r="HX114" s="10"/>
      <c r="HY114" s="11"/>
      <c r="HZ114" s="11"/>
      <c r="IA114" s="11"/>
      <c r="ID114" s="12"/>
      <c r="IE114" s="12"/>
      <c r="IF114" s="12"/>
      <c r="IG114" s="12"/>
    </row>
    <row r="115" spans="2:241" s="39" customFormat="1" ht="12.75">
      <c r="B115" s="42" t="s">
        <v>24</v>
      </c>
      <c r="C115" s="43"/>
      <c r="D115" s="43"/>
      <c r="E115" s="43"/>
      <c r="F115" s="43"/>
      <c r="G115" s="43"/>
      <c r="H115" s="44"/>
      <c r="I115" s="45"/>
      <c r="J115" s="45"/>
      <c r="K115" s="45"/>
      <c r="L115" s="43"/>
      <c r="M115" s="43"/>
      <c r="N115" s="42"/>
      <c r="O115" s="42"/>
      <c r="P115" s="42"/>
      <c r="Q115" s="42"/>
      <c r="X115" s="40"/>
      <c r="Y115" s="41"/>
      <c r="Z115" s="41"/>
      <c r="AA115" s="41"/>
      <c r="AD115" s="38"/>
      <c r="AE115" s="38"/>
      <c r="AF115" s="38"/>
      <c r="AG115" s="38"/>
      <c r="AN115" s="40"/>
      <c r="AO115" s="41"/>
      <c r="AP115" s="41"/>
      <c r="AQ115" s="41"/>
      <c r="AT115" s="38"/>
      <c r="AU115" s="38"/>
      <c r="AV115" s="38"/>
      <c r="AW115" s="38"/>
      <c r="BD115" s="40"/>
      <c r="BE115" s="41"/>
      <c r="BF115" s="41"/>
      <c r="BG115" s="41"/>
      <c r="BJ115" s="38"/>
      <c r="BK115" s="38"/>
      <c r="BL115" s="38"/>
      <c r="BM115" s="38"/>
      <c r="BT115" s="40"/>
      <c r="BU115" s="41"/>
      <c r="BV115" s="41"/>
      <c r="BW115" s="41"/>
      <c r="BZ115" s="38"/>
      <c r="CA115" s="38"/>
      <c r="CB115" s="38"/>
      <c r="CC115" s="38"/>
      <c r="CJ115" s="40"/>
      <c r="CK115" s="41"/>
      <c r="CL115" s="41"/>
      <c r="CM115" s="41"/>
      <c r="CP115" s="38"/>
      <c r="CQ115" s="38"/>
      <c r="CR115" s="38"/>
      <c r="CS115" s="38"/>
      <c r="CZ115" s="40"/>
      <c r="DA115" s="41"/>
      <c r="DB115" s="41"/>
      <c r="DC115" s="41"/>
      <c r="DF115" s="38"/>
      <c r="DG115" s="38"/>
      <c r="DH115" s="38"/>
      <c r="DI115" s="38"/>
      <c r="DP115" s="40"/>
      <c r="DQ115" s="41"/>
      <c r="DR115" s="41"/>
      <c r="DS115" s="41"/>
      <c r="DV115" s="38"/>
      <c r="DW115" s="38"/>
      <c r="DX115" s="38"/>
      <c r="DY115" s="38"/>
      <c r="EF115" s="40"/>
      <c r="EG115" s="41"/>
      <c r="EH115" s="41"/>
      <c r="EI115" s="41"/>
      <c r="EL115" s="38"/>
      <c r="EM115" s="38"/>
      <c r="EN115" s="38"/>
      <c r="EO115" s="38"/>
      <c r="EV115" s="40"/>
      <c r="EW115" s="41"/>
      <c r="EX115" s="41"/>
      <c r="EY115" s="41"/>
      <c r="FB115" s="38"/>
      <c r="FC115" s="38"/>
      <c r="FD115" s="38"/>
      <c r="FE115" s="38"/>
      <c r="FL115" s="40"/>
      <c r="FM115" s="41"/>
      <c r="FN115" s="41"/>
      <c r="FO115" s="41"/>
      <c r="FR115" s="38"/>
      <c r="FS115" s="38"/>
      <c r="FT115" s="38"/>
      <c r="FU115" s="38"/>
      <c r="GB115" s="40"/>
      <c r="GC115" s="41"/>
      <c r="GD115" s="41"/>
      <c r="GE115" s="41"/>
      <c r="GH115" s="38"/>
      <c r="GI115" s="38"/>
      <c r="GJ115" s="38"/>
      <c r="GK115" s="38"/>
      <c r="GR115" s="40"/>
      <c r="GS115" s="41"/>
      <c r="GT115" s="41"/>
      <c r="GU115" s="41"/>
      <c r="GX115" s="38"/>
      <c r="GY115" s="38"/>
      <c r="GZ115" s="38"/>
      <c r="HA115" s="38"/>
      <c r="HH115" s="40"/>
      <c r="HI115" s="41"/>
      <c r="HJ115" s="41"/>
      <c r="HK115" s="41"/>
      <c r="HN115" s="38"/>
      <c r="HO115" s="38"/>
      <c r="HP115" s="38"/>
      <c r="HQ115" s="38"/>
      <c r="HX115" s="40"/>
      <c r="HY115" s="41"/>
      <c r="HZ115" s="41"/>
      <c r="IA115" s="41"/>
      <c r="ID115" s="38"/>
      <c r="IE115" s="38"/>
      <c r="IF115" s="38"/>
      <c r="IG115" s="38"/>
    </row>
    <row r="116" spans="2:241" s="39" customFormat="1" ht="12.75">
      <c r="B116" s="53" t="s">
        <v>64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X116" s="40"/>
      <c r="Y116" s="41"/>
      <c r="Z116" s="41"/>
      <c r="AA116" s="41"/>
      <c r="AD116" s="38"/>
      <c r="AE116" s="38"/>
      <c r="AF116" s="38"/>
      <c r="AG116" s="38"/>
      <c r="AN116" s="40"/>
      <c r="AO116" s="41"/>
      <c r="AP116" s="41"/>
      <c r="AQ116" s="41"/>
      <c r="AT116" s="38"/>
      <c r="AU116" s="38"/>
      <c r="AV116" s="38"/>
      <c r="AW116" s="38"/>
      <c r="BD116" s="40"/>
      <c r="BE116" s="41"/>
      <c r="BF116" s="41"/>
      <c r="BG116" s="41"/>
      <c r="BJ116" s="38"/>
      <c r="BK116" s="38"/>
      <c r="BL116" s="38"/>
      <c r="BM116" s="38"/>
      <c r="BT116" s="40"/>
      <c r="BU116" s="41"/>
      <c r="BV116" s="41"/>
      <c r="BW116" s="41"/>
      <c r="BZ116" s="38"/>
      <c r="CA116" s="38"/>
      <c r="CB116" s="38"/>
      <c r="CC116" s="38"/>
      <c r="CJ116" s="40"/>
      <c r="CK116" s="41"/>
      <c r="CL116" s="41"/>
      <c r="CM116" s="41"/>
      <c r="CP116" s="38"/>
      <c r="CQ116" s="38"/>
      <c r="CR116" s="38"/>
      <c r="CS116" s="38"/>
      <c r="CZ116" s="40"/>
      <c r="DA116" s="41"/>
      <c r="DB116" s="41"/>
      <c r="DC116" s="41"/>
      <c r="DF116" s="38"/>
      <c r="DG116" s="38"/>
      <c r="DH116" s="38"/>
      <c r="DI116" s="38"/>
      <c r="DP116" s="40"/>
      <c r="DQ116" s="41"/>
      <c r="DR116" s="41"/>
      <c r="DS116" s="41"/>
      <c r="DV116" s="38"/>
      <c r="DW116" s="38"/>
      <c r="DX116" s="38"/>
      <c r="DY116" s="38"/>
      <c r="EF116" s="40"/>
      <c r="EG116" s="41"/>
      <c r="EH116" s="41"/>
      <c r="EI116" s="41"/>
      <c r="EL116" s="38"/>
      <c r="EM116" s="38"/>
      <c r="EN116" s="38"/>
      <c r="EO116" s="38"/>
      <c r="EV116" s="40"/>
      <c r="EW116" s="41"/>
      <c r="EX116" s="41"/>
      <c r="EY116" s="41"/>
      <c r="FB116" s="38"/>
      <c r="FC116" s="38"/>
      <c r="FD116" s="38"/>
      <c r="FE116" s="38"/>
      <c r="FL116" s="40"/>
      <c r="FM116" s="41"/>
      <c r="FN116" s="41"/>
      <c r="FO116" s="41"/>
      <c r="FR116" s="38"/>
      <c r="FS116" s="38"/>
      <c r="FT116" s="38"/>
      <c r="FU116" s="38"/>
      <c r="GB116" s="40"/>
      <c r="GC116" s="41"/>
      <c r="GD116" s="41"/>
      <c r="GE116" s="41"/>
      <c r="GH116" s="38"/>
      <c r="GI116" s="38"/>
      <c r="GJ116" s="38"/>
      <c r="GK116" s="38"/>
      <c r="GR116" s="40"/>
      <c r="GS116" s="41"/>
      <c r="GT116" s="41"/>
      <c r="GU116" s="41"/>
      <c r="GX116" s="38"/>
      <c r="GY116" s="38"/>
      <c r="GZ116" s="38"/>
      <c r="HA116" s="38"/>
      <c r="HH116" s="40"/>
      <c r="HI116" s="41"/>
      <c r="HJ116" s="41"/>
      <c r="HK116" s="41"/>
      <c r="HN116" s="38"/>
      <c r="HO116" s="38"/>
      <c r="HP116" s="38"/>
      <c r="HQ116" s="38"/>
      <c r="HX116" s="40"/>
      <c r="HY116" s="41"/>
      <c r="HZ116" s="41"/>
      <c r="IA116" s="41"/>
      <c r="ID116" s="38"/>
      <c r="IE116" s="38"/>
      <c r="IF116" s="38"/>
      <c r="IG116" s="38"/>
    </row>
    <row r="117" spans="2:241" s="9" customFormat="1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X117" s="10"/>
      <c r="Y117" s="11"/>
      <c r="Z117" s="11"/>
      <c r="AA117" s="11"/>
      <c r="AD117" s="12"/>
      <c r="AE117" s="12"/>
      <c r="AF117" s="12"/>
      <c r="AG117" s="12"/>
      <c r="AN117" s="10"/>
      <c r="AO117" s="11"/>
      <c r="AP117" s="11"/>
      <c r="AQ117" s="11"/>
      <c r="AT117" s="12"/>
      <c r="AU117" s="12"/>
      <c r="AV117" s="12"/>
      <c r="AW117" s="12"/>
      <c r="BD117" s="10"/>
      <c r="BE117" s="11"/>
      <c r="BF117" s="11"/>
      <c r="BG117" s="11"/>
      <c r="BJ117" s="12"/>
      <c r="BK117" s="12"/>
      <c r="BL117" s="12"/>
      <c r="BM117" s="12"/>
      <c r="BT117" s="10"/>
      <c r="BU117" s="11"/>
      <c r="BV117" s="11"/>
      <c r="BW117" s="11"/>
      <c r="BZ117" s="12"/>
      <c r="CA117" s="12"/>
      <c r="CB117" s="12"/>
      <c r="CC117" s="12"/>
      <c r="CJ117" s="10"/>
      <c r="CK117" s="11"/>
      <c r="CL117" s="11"/>
      <c r="CM117" s="11"/>
      <c r="CP117" s="12"/>
      <c r="CQ117" s="12"/>
      <c r="CR117" s="12"/>
      <c r="CS117" s="12"/>
      <c r="CZ117" s="10"/>
      <c r="DA117" s="11"/>
      <c r="DB117" s="11"/>
      <c r="DC117" s="11"/>
      <c r="DF117" s="12"/>
      <c r="DG117" s="12"/>
      <c r="DH117" s="12"/>
      <c r="DI117" s="12"/>
      <c r="DP117" s="10"/>
      <c r="DQ117" s="11"/>
      <c r="DR117" s="11"/>
      <c r="DS117" s="11"/>
      <c r="DV117" s="12"/>
      <c r="DW117" s="12"/>
      <c r="DX117" s="12"/>
      <c r="DY117" s="12"/>
      <c r="EF117" s="10"/>
      <c r="EG117" s="11"/>
      <c r="EH117" s="11"/>
      <c r="EI117" s="11"/>
      <c r="EL117" s="12"/>
      <c r="EM117" s="12"/>
      <c r="EN117" s="12"/>
      <c r="EO117" s="12"/>
      <c r="EV117" s="10"/>
      <c r="EW117" s="11"/>
      <c r="EX117" s="11"/>
      <c r="EY117" s="11"/>
      <c r="FB117" s="12"/>
      <c r="FC117" s="12"/>
      <c r="FD117" s="12"/>
      <c r="FE117" s="12"/>
      <c r="FL117" s="10"/>
      <c r="FM117" s="11"/>
      <c r="FN117" s="11"/>
      <c r="FO117" s="11"/>
      <c r="FR117" s="12"/>
      <c r="FS117" s="12"/>
      <c r="FT117" s="12"/>
      <c r="FU117" s="12"/>
      <c r="GB117" s="10"/>
      <c r="GC117" s="11"/>
      <c r="GD117" s="11"/>
      <c r="GE117" s="11"/>
      <c r="GH117" s="12"/>
      <c r="GI117" s="12"/>
      <c r="GJ117" s="12"/>
      <c r="GK117" s="12"/>
      <c r="GR117" s="10"/>
      <c r="GS117" s="11"/>
      <c r="GT117" s="11"/>
      <c r="GU117" s="11"/>
      <c r="GX117" s="12"/>
      <c r="GY117" s="12"/>
      <c r="GZ117" s="12"/>
      <c r="HA117" s="12"/>
      <c r="HH117" s="10"/>
      <c r="HI117" s="11"/>
      <c r="HJ117" s="11"/>
      <c r="HK117" s="11"/>
      <c r="HN117" s="12"/>
      <c r="HO117" s="12"/>
      <c r="HP117" s="12"/>
      <c r="HQ117" s="12"/>
      <c r="HX117" s="10"/>
      <c r="HY117" s="11"/>
      <c r="HZ117" s="11"/>
      <c r="IA117" s="11"/>
      <c r="ID117" s="12"/>
      <c r="IE117" s="12"/>
      <c r="IF117" s="12"/>
      <c r="IG117" s="12"/>
    </row>
    <row r="118" spans="2:17" ht="12.75">
      <c r="B118" s="5" t="s">
        <v>40</v>
      </c>
      <c r="C118" s="5" t="s">
        <v>41</v>
      </c>
      <c r="D118" s="5" t="s">
        <v>5</v>
      </c>
      <c r="E118" s="5" t="s">
        <v>6</v>
      </c>
      <c r="F118" s="5" t="s">
        <v>6</v>
      </c>
      <c r="G118" s="5" t="s">
        <v>5</v>
      </c>
      <c r="H118" s="26" t="s">
        <v>61</v>
      </c>
      <c r="I118" s="5" t="s">
        <v>4</v>
      </c>
      <c r="J118" s="5" t="s">
        <v>35</v>
      </c>
      <c r="K118" s="5" t="s">
        <v>35</v>
      </c>
      <c r="L118" s="5" t="s">
        <v>7</v>
      </c>
      <c r="M118" s="5" t="s">
        <v>7</v>
      </c>
      <c r="N118" s="7" t="s">
        <v>8</v>
      </c>
      <c r="O118" s="7" t="s">
        <v>8</v>
      </c>
      <c r="P118" s="8" t="s">
        <v>10</v>
      </c>
      <c r="Q118" s="8" t="s">
        <v>10</v>
      </c>
    </row>
    <row r="119" spans="2:17" ht="12.75">
      <c r="B119" s="24"/>
      <c r="C119" s="24" t="s">
        <v>42</v>
      </c>
      <c r="D119" s="24" t="s">
        <v>9</v>
      </c>
      <c r="E119" s="24" t="s">
        <v>53</v>
      </c>
      <c r="F119" s="24" t="s">
        <v>58</v>
      </c>
      <c r="G119" s="24" t="s">
        <v>60</v>
      </c>
      <c r="H119" s="27" t="s">
        <v>37</v>
      </c>
      <c r="I119" s="24" t="s">
        <v>62</v>
      </c>
      <c r="J119" s="24" t="s">
        <v>54</v>
      </c>
      <c r="K119" s="24" t="s">
        <v>57</v>
      </c>
      <c r="L119" s="24" t="s">
        <v>55</v>
      </c>
      <c r="M119" s="24" t="s">
        <v>59</v>
      </c>
      <c r="N119" s="24" t="s">
        <v>56</v>
      </c>
      <c r="O119" s="24" t="s">
        <v>57</v>
      </c>
      <c r="P119" s="24" t="s">
        <v>54</v>
      </c>
      <c r="Q119" s="24" t="s">
        <v>57</v>
      </c>
    </row>
    <row r="120" spans="2:17" ht="12.75">
      <c r="B120" s="6"/>
      <c r="C120" s="6"/>
      <c r="D120" s="30">
        <v>2018</v>
      </c>
      <c r="E120" s="25">
        <v>2018</v>
      </c>
      <c r="F120" s="25">
        <v>2018</v>
      </c>
      <c r="G120" s="6"/>
      <c r="H120" s="6"/>
      <c r="I120" s="6"/>
      <c r="J120" s="6">
        <v>2018</v>
      </c>
      <c r="K120" s="6">
        <v>2018</v>
      </c>
      <c r="L120" s="6">
        <v>2018</v>
      </c>
      <c r="M120" s="6">
        <v>2018</v>
      </c>
      <c r="N120" s="6">
        <v>2018</v>
      </c>
      <c r="O120" s="6">
        <v>2018</v>
      </c>
      <c r="P120" s="6">
        <v>2018</v>
      </c>
      <c r="Q120" s="6">
        <v>2018</v>
      </c>
    </row>
    <row r="121" spans="2:241" s="9" customFormat="1" ht="12.75">
      <c r="B121" s="1" t="s">
        <v>0</v>
      </c>
      <c r="C121" s="1">
        <v>37</v>
      </c>
      <c r="D121" s="1">
        <v>1.4</v>
      </c>
      <c r="E121" s="1">
        <v>1000</v>
      </c>
      <c r="F121" s="1">
        <v>600</v>
      </c>
      <c r="G121" s="1">
        <v>2.3</v>
      </c>
      <c r="H121" s="2">
        <v>0.001</v>
      </c>
      <c r="I121" s="4">
        <f>C121*D121</f>
        <v>51.8</v>
      </c>
      <c r="J121" s="3">
        <f>E121*G121</f>
        <v>2300</v>
      </c>
      <c r="K121" s="3">
        <f>F121*G121</f>
        <v>1380</v>
      </c>
      <c r="L121" s="16">
        <f>J121*I121</f>
        <v>119140</v>
      </c>
      <c r="M121" s="16">
        <f>K121*I121</f>
        <v>71484</v>
      </c>
      <c r="N121" s="3">
        <f aca="true" t="shared" si="12" ref="N121:O124">L121*0.1%</f>
        <v>119.14</v>
      </c>
      <c r="O121" s="3">
        <f t="shared" si="12"/>
        <v>71.484</v>
      </c>
      <c r="P121" s="3">
        <f aca="true" t="shared" si="13" ref="P121:Q124">N121*90%</f>
        <v>107.226</v>
      </c>
      <c r="Q121" s="3">
        <f t="shared" si="13"/>
        <v>64.3356</v>
      </c>
      <c r="X121" s="10"/>
      <c r="Y121" s="11"/>
      <c r="Z121" s="11"/>
      <c r="AA121" s="11"/>
      <c r="AD121" s="12"/>
      <c r="AE121" s="12"/>
      <c r="AF121" s="12"/>
      <c r="AG121" s="12"/>
      <c r="AN121" s="10"/>
      <c r="AO121" s="11"/>
      <c r="AP121" s="11"/>
      <c r="AQ121" s="11"/>
      <c r="AT121" s="12"/>
      <c r="AU121" s="12"/>
      <c r="AV121" s="12"/>
      <c r="AW121" s="12"/>
      <c r="BD121" s="10"/>
      <c r="BE121" s="11"/>
      <c r="BF121" s="11"/>
      <c r="BG121" s="11"/>
      <c r="BJ121" s="12"/>
      <c r="BK121" s="12"/>
      <c r="BL121" s="12"/>
      <c r="BM121" s="12"/>
      <c r="BT121" s="10"/>
      <c r="BU121" s="11"/>
      <c r="BV121" s="11"/>
      <c r="BW121" s="11"/>
      <c r="BZ121" s="12"/>
      <c r="CA121" s="12"/>
      <c r="CB121" s="12"/>
      <c r="CC121" s="12"/>
      <c r="CJ121" s="10"/>
      <c r="CK121" s="11"/>
      <c r="CL121" s="11"/>
      <c r="CM121" s="11"/>
      <c r="CP121" s="12"/>
      <c r="CQ121" s="12"/>
      <c r="CR121" s="12"/>
      <c r="CS121" s="12"/>
      <c r="CZ121" s="10"/>
      <c r="DA121" s="11"/>
      <c r="DB121" s="11"/>
      <c r="DC121" s="11"/>
      <c r="DF121" s="12"/>
      <c r="DG121" s="12"/>
      <c r="DH121" s="12"/>
      <c r="DI121" s="12"/>
      <c r="DP121" s="10"/>
      <c r="DQ121" s="11"/>
      <c r="DR121" s="11"/>
      <c r="DS121" s="11"/>
      <c r="DV121" s="12"/>
      <c r="DW121" s="12"/>
      <c r="DX121" s="12"/>
      <c r="DY121" s="12"/>
      <c r="EF121" s="10"/>
      <c r="EG121" s="11"/>
      <c r="EH121" s="11"/>
      <c r="EI121" s="11"/>
      <c r="EL121" s="12"/>
      <c r="EM121" s="12"/>
      <c r="EN121" s="12"/>
      <c r="EO121" s="12"/>
      <c r="EV121" s="10"/>
      <c r="EW121" s="11"/>
      <c r="EX121" s="11"/>
      <c r="EY121" s="11"/>
      <c r="FB121" s="12"/>
      <c r="FC121" s="12"/>
      <c r="FD121" s="12"/>
      <c r="FE121" s="12"/>
      <c r="FL121" s="10"/>
      <c r="FM121" s="11"/>
      <c r="FN121" s="11"/>
      <c r="FO121" s="11"/>
      <c r="FR121" s="12"/>
      <c r="FS121" s="12"/>
      <c r="FT121" s="12"/>
      <c r="FU121" s="12"/>
      <c r="GB121" s="10"/>
      <c r="GC121" s="11"/>
      <c r="GD121" s="11"/>
      <c r="GE121" s="11"/>
      <c r="GH121" s="12"/>
      <c r="GI121" s="12"/>
      <c r="GJ121" s="12"/>
      <c r="GK121" s="12"/>
      <c r="GR121" s="10"/>
      <c r="GS121" s="11"/>
      <c r="GT121" s="11"/>
      <c r="GU121" s="11"/>
      <c r="GX121" s="12"/>
      <c r="GY121" s="12"/>
      <c r="GZ121" s="12"/>
      <c r="HA121" s="12"/>
      <c r="HH121" s="10"/>
      <c r="HI121" s="11"/>
      <c r="HJ121" s="11"/>
      <c r="HK121" s="11"/>
      <c r="HN121" s="12"/>
      <c r="HO121" s="12"/>
      <c r="HP121" s="12"/>
      <c r="HQ121" s="12"/>
      <c r="HX121" s="10"/>
      <c r="HY121" s="11"/>
      <c r="HZ121" s="11"/>
      <c r="IA121" s="11"/>
      <c r="ID121" s="12"/>
      <c r="IE121" s="12"/>
      <c r="IF121" s="12"/>
      <c r="IG121" s="12"/>
    </row>
    <row r="122" spans="2:241" s="9" customFormat="1" ht="12.75">
      <c r="B122" s="1" t="s">
        <v>1</v>
      </c>
      <c r="C122" s="1">
        <v>50</v>
      </c>
      <c r="D122" s="1">
        <v>1.4</v>
      </c>
      <c r="E122" s="1">
        <v>1000</v>
      </c>
      <c r="F122" s="1">
        <v>600</v>
      </c>
      <c r="G122" s="1">
        <v>2.3</v>
      </c>
      <c r="H122" s="2">
        <v>0.001</v>
      </c>
      <c r="I122" s="4">
        <f>C122*D122</f>
        <v>70</v>
      </c>
      <c r="J122" s="3">
        <f>E122*G122</f>
        <v>2300</v>
      </c>
      <c r="K122" s="3">
        <f>F122*G122</f>
        <v>1380</v>
      </c>
      <c r="L122" s="16">
        <f>J122*I122</f>
        <v>161000</v>
      </c>
      <c r="M122" s="16">
        <f>K122*I122</f>
        <v>96600</v>
      </c>
      <c r="N122" s="3">
        <f t="shared" si="12"/>
        <v>161</v>
      </c>
      <c r="O122" s="3">
        <f t="shared" si="12"/>
        <v>96.60000000000001</v>
      </c>
      <c r="P122" s="3">
        <f t="shared" si="13"/>
        <v>144.9</v>
      </c>
      <c r="Q122" s="3">
        <f t="shared" si="13"/>
        <v>86.94000000000001</v>
      </c>
      <c r="X122" s="10"/>
      <c r="Y122" s="11"/>
      <c r="Z122" s="11"/>
      <c r="AA122" s="11"/>
      <c r="AD122" s="12"/>
      <c r="AE122" s="12"/>
      <c r="AF122" s="12"/>
      <c r="AG122" s="12"/>
      <c r="AN122" s="10"/>
      <c r="AO122" s="11"/>
      <c r="AP122" s="11"/>
      <c r="AQ122" s="11"/>
      <c r="AT122" s="12"/>
      <c r="AU122" s="12"/>
      <c r="AV122" s="12"/>
      <c r="AW122" s="12"/>
      <c r="BD122" s="10"/>
      <c r="BE122" s="11"/>
      <c r="BF122" s="11"/>
      <c r="BG122" s="11"/>
      <c r="BJ122" s="12"/>
      <c r="BK122" s="12"/>
      <c r="BL122" s="12"/>
      <c r="BM122" s="12"/>
      <c r="BT122" s="10"/>
      <c r="BU122" s="11"/>
      <c r="BV122" s="11"/>
      <c r="BW122" s="11"/>
      <c r="BZ122" s="12"/>
      <c r="CA122" s="12"/>
      <c r="CB122" s="12"/>
      <c r="CC122" s="12"/>
      <c r="CJ122" s="10"/>
      <c r="CK122" s="11"/>
      <c r="CL122" s="11"/>
      <c r="CM122" s="11"/>
      <c r="CP122" s="12"/>
      <c r="CQ122" s="12"/>
      <c r="CR122" s="12"/>
      <c r="CS122" s="12"/>
      <c r="CZ122" s="10"/>
      <c r="DA122" s="11"/>
      <c r="DB122" s="11"/>
      <c r="DC122" s="11"/>
      <c r="DF122" s="12"/>
      <c r="DG122" s="12"/>
      <c r="DH122" s="12"/>
      <c r="DI122" s="12"/>
      <c r="DP122" s="10"/>
      <c r="DQ122" s="11"/>
      <c r="DR122" s="11"/>
      <c r="DS122" s="11"/>
      <c r="DV122" s="12"/>
      <c r="DW122" s="12"/>
      <c r="DX122" s="12"/>
      <c r="DY122" s="12"/>
      <c r="EF122" s="10"/>
      <c r="EG122" s="11"/>
      <c r="EH122" s="11"/>
      <c r="EI122" s="11"/>
      <c r="EL122" s="12"/>
      <c r="EM122" s="12"/>
      <c r="EN122" s="12"/>
      <c r="EO122" s="12"/>
      <c r="EV122" s="10"/>
      <c r="EW122" s="11"/>
      <c r="EX122" s="11"/>
      <c r="EY122" s="11"/>
      <c r="FB122" s="12"/>
      <c r="FC122" s="12"/>
      <c r="FD122" s="12"/>
      <c r="FE122" s="12"/>
      <c r="FL122" s="10"/>
      <c r="FM122" s="11"/>
      <c r="FN122" s="11"/>
      <c r="FO122" s="11"/>
      <c r="FR122" s="12"/>
      <c r="FS122" s="12"/>
      <c r="FT122" s="12"/>
      <c r="FU122" s="12"/>
      <c r="GB122" s="10"/>
      <c r="GC122" s="11"/>
      <c r="GD122" s="11"/>
      <c r="GE122" s="11"/>
      <c r="GH122" s="12"/>
      <c r="GI122" s="12"/>
      <c r="GJ122" s="12"/>
      <c r="GK122" s="12"/>
      <c r="GR122" s="10"/>
      <c r="GS122" s="11"/>
      <c r="GT122" s="11"/>
      <c r="GU122" s="11"/>
      <c r="GX122" s="12"/>
      <c r="GY122" s="12"/>
      <c r="GZ122" s="12"/>
      <c r="HA122" s="12"/>
      <c r="HH122" s="10"/>
      <c r="HI122" s="11"/>
      <c r="HJ122" s="11"/>
      <c r="HK122" s="11"/>
      <c r="HN122" s="12"/>
      <c r="HO122" s="12"/>
      <c r="HP122" s="12"/>
      <c r="HQ122" s="12"/>
      <c r="HX122" s="10"/>
      <c r="HY122" s="11"/>
      <c r="HZ122" s="11"/>
      <c r="IA122" s="11"/>
      <c r="ID122" s="12"/>
      <c r="IE122" s="12"/>
      <c r="IF122" s="12"/>
      <c r="IG122" s="12"/>
    </row>
    <row r="123" spans="2:241" s="9" customFormat="1" ht="12.75">
      <c r="B123" s="1" t="s">
        <v>2</v>
      </c>
      <c r="C123" s="1">
        <v>75</v>
      </c>
      <c r="D123" s="1">
        <v>1.4</v>
      </c>
      <c r="E123" s="1">
        <v>1000</v>
      </c>
      <c r="F123" s="1">
        <v>600</v>
      </c>
      <c r="G123" s="1">
        <v>2.3</v>
      </c>
      <c r="H123" s="2">
        <v>0.001</v>
      </c>
      <c r="I123" s="4">
        <f>C123*D123</f>
        <v>105</v>
      </c>
      <c r="J123" s="3">
        <f>E123*G123</f>
        <v>2300</v>
      </c>
      <c r="K123" s="3">
        <f>F123*G123</f>
        <v>1380</v>
      </c>
      <c r="L123" s="16">
        <f>J123*I123</f>
        <v>241500</v>
      </c>
      <c r="M123" s="16">
        <f>K123*I123</f>
        <v>144900</v>
      </c>
      <c r="N123" s="3">
        <f t="shared" si="12"/>
        <v>241.5</v>
      </c>
      <c r="O123" s="3">
        <f t="shared" si="12"/>
        <v>144.9</v>
      </c>
      <c r="P123" s="3">
        <f t="shared" si="13"/>
        <v>217.35</v>
      </c>
      <c r="Q123" s="3">
        <f t="shared" si="13"/>
        <v>130.41</v>
      </c>
      <c r="X123" s="10"/>
      <c r="Y123" s="11"/>
      <c r="Z123" s="11"/>
      <c r="AA123" s="11"/>
      <c r="AD123" s="12"/>
      <c r="AE123" s="12"/>
      <c r="AF123" s="12"/>
      <c r="AG123" s="12"/>
      <c r="AN123" s="10"/>
      <c r="AO123" s="11"/>
      <c r="AP123" s="11"/>
      <c r="AQ123" s="11"/>
      <c r="AT123" s="12"/>
      <c r="AU123" s="12"/>
      <c r="AV123" s="12"/>
      <c r="AW123" s="12"/>
      <c r="BD123" s="10"/>
      <c r="BE123" s="11"/>
      <c r="BF123" s="11"/>
      <c r="BG123" s="11"/>
      <c r="BJ123" s="12"/>
      <c r="BK123" s="12"/>
      <c r="BL123" s="12"/>
      <c r="BM123" s="12"/>
      <c r="BT123" s="10"/>
      <c r="BU123" s="11"/>
      <c r="BV123" s="11"/>
      <c r="BW123" s="11"/>
      <c r="BZ123" s="12"/>
      <c r="CA123" s="12"/>
      <c r="CB123" s="12"/>
      <c r="CC123" s="12"/>
      <c r="CJ123" s="10"/>
      <c r="CK123" s="11"/>
      <c r="CL123" s="11"/>
      <c r="CM123" s="11"/>
      <c r="CP123" s="12"/>
      <c r="CQ123" s="12"/>
      <c r="CR123" s="12"/>
      <c r="CS123" s="12"/>
      <c r="CZ123" s="10"/>
      <c r="DA123" s="11"/>
      <c r="DB123" s="11"/>
      <c r="DC123" s="11"/>
      <c r="DF123" s="12"/>
      <c r="DG123" s="12"/>
      <c r="DH123" s="12"/>
      <c r="DI123" s="12"/>
      <c r="DP123" s="10"/>
      <c r="DQ123" s="11"/>
      <c r="DR123" s="11"/>
      <c r="DS123" s="11"/>
      <c r="DV123" s="12"/>
      <c r="DW123" s="12"/>
      <c r="DX123" s="12"/>
      <c r="DY123" s="12"/>
      <c r="EF123" s="10"/>
      <c r="EG123" s="11"/>
      <c r="EH123" s="11"/>
      <c r="EI123" s="11"/>
      <c r="EL123" s="12"/>
      <c r="EM123" s="12"/>
      <c r="EN123" s="12"/>
      <c r="EO123" s="12"/>
      <c r="EV123" s="10"/>
      <c r="EW123" s="11"/>
      <c r="EX123" s="11"/>
      <c r="EY123" s="11"/>
      <c r="FB123" s="12"/>
      <c r="FC123" s="12"/>
      <c r="FD123" s="12"/>
      <c r="FE123" s="12"/>
      <c r="FL123" s="10"/>
      <c r="FM123" s="11"/>
      <c r="FN123" s="11"/>
      <c r="FO123" s="11"/>
      <c r="FR123" s="12"/>
      <c r="FS123" s="12"/>
      <c r="FT123" s="12"/>
      <c r="FU123" s="12"/>
      <c r="GB123" s="10"/>
      <c r="GC123" s="11"/>
      <c r="GD123" s="11"/>
      <c r="GE123" s="11"/>
      <c r="GH123" s="12"/>
      <c r="GI123" s="12"/>
      <c r="GJ123" s="12"/>
      <c r="GK123" s="12"/>
      <c r="GR123" s="10"/>
      <c r="GS123" s="11"/>
      <c r="GT123" s="11"/>
      <c r="GU123" s="11"/>
      <c r="GX123" s="12"/>
      <c r="GY123" s="12"/>
      <c r="GZ123" s="12"/>
      <c r="HA123" s="12"/>
      <c r="HH123" s="10"/>
      <c r="HI123" s="11"/>
      <c r="HJ123" s="11"/>
      <c r="HK123" s="11"/>
      <c r="HN123" s="12"/>
      <c r="HO123" s="12"/>
      <c r="HP123" s="12"/>
      <c r="HQ123" s="12"/>
      <c r="HX123" s="10"/>
      <c r="HY123" s="11"/>
      <c r="HZ123" s="11"/>
      <c r="IA123" s="11"/>
      <c r="ID123" s="12"/>
      <c r="IE123" s="12"/>
      <c r="IF123" s="12"/>
      <c r="IG123" s="12"/>
    </row>
    <row r="124" spans="2:241" s="9" customFormat="1" ht="12.75">
      <c r="B124" s="1" t="s">
        <v>3</v>
      </c>
      <c r="C124" s="1">
        <v>105</v>
      </c>
      <c r="D124" s="1">
        <v>1.4</v>
      </c>
      <c r="E124" s="1">
        <v>1000</v>
      </c>
      <c r="F124" s="1">
        <v>600</v>
      </c>
      <c r="G124" s="1">
        <v>2.3</v>
      </c>
      <c r="H124" s="2">
        <v>0.001</v>
      </c>
      <c r="I124" s="4">
        <f>C124*D124</f>
        <v>147</v>
      </c>
      <c r="J124" s="3">
        <f>E124*G124</f>
        <v>2300</v>
      </c>
      <c r="K124" s="3">
        <f>F124*G124</f>
        <v>1380</v>
      </c>
      <c r="L124" s="16">
        <f>J124*I124</f>
        <v>338100</v>
      </c>
      <c r="M124" s="16">
        <f>K124*I124</f>
        <v>202860</v>
      </c>
      <c r="N124" s="3">
        <f t="shared" si="12"/>
        <v>338.1</v>
      </c>
      <c r="O124" s="3">
        <f t="shared" si="12"/>
        <v>202.86</v>
      </c>
      <c r="P124" s="3">
        <f t="shared" si="13"/>
        <v>304.29</v>
      </c>
      <c r="Q124" s="3">
        <f t="shared" si="13"/>
        <v>182.574</v>
      </c>
      <c r="X124" s="10"/>
      <c r="Y124" s="11"/>
      <c r="Z124" s="11"/>
      <c r="AA124" s="11"/>
      <c r="AD124" s="12"/>
      <c r="AE124" s="12"/>
      <c r="AF124" s="12"/>
      <c r="AG124" s="12"/>
      <c r="AN124" s="10"/>
      <c r="AO124" s="11"/>
      <c r="AP124" s="11"/>
      <c r="AQ124" s="11"/>
      <c r="AT124" s="12"/>
      <c r="AU124" s="12"/>
      <c r="AV124" s="12"/>
      <c r="AW124" s="12"/>
      <c r="BD124" s="10"/>
      <c r="BE124" s="11"/>
      <c r="BF124" s="11"/>
      <c r="BG124" s="11"/>
      <c r="BJ124" s="12"/>
      <c r="BK124" s="12"/>
      <c r="BL124" s="12"/>
      <c r="BM124" s="12"/>
      <c r="BT124" s="10"/>
      <c r="BU124" s="11"/>
      <c r="BV124" s="11"/>
      <c r="BW124" s="11"/>
      <c r="BZ124" s="12"/>
      <c r="CA124" s="12"/>
      <c r="CB124" s="12"/>
      <c r="CC124" s="12"/>
      <c r="CJ124" s="10"/>
      <c r="CK124" s="11"/>
      <c r="CL124" s="11"/>
      <c r="CM124" s="11"/>
      <c r="CP124" s="12"/>
      <c r="CQ124" s="12"/>
      <c r="CR124" s="12"/>
      <c r="CS124" s="12"/>
      <c r="CZ124" s="10"/>
      <c r="DA124" s="11"/>
      <c r="DB124" s="11"/>
      <c r="DC124" s="11"/>
      <c r="DF124" s="12"/>
      <c r="DG124" s="12"/>
      <c r="DH124" s="12"/>
      <c r="DI124" s="12"/>
      <c r="DP124" s="10"/>
      <c r="DQ124" s="11"/>
      <c r="DR124" s="11"/>
      <c r="DS124" s="11"/>
      <c r="DV124" s="12"/>
      <c r="DW124" s="12"/>
      <c r="DX124" s="12"/>
      <c r="DY124" s="12"/>
      <c r="EF124" s="10"/>
      <c r="EG124" s="11"/>
      <c r="EH124" s="11"/>
      <c r="EI124" s="11"/>
      <c r="EL124" s="12"/>
      <c r="EM124" s="12"/>
      <c r="EN124" s="12"/>
      <c r="EO124" s="12"/>
      <c r="EV124" s="10"/>
      <c r="EW124" s="11"/>
      <c r="EX124" s="11"/>
      <c r="EY124" s="11"/>
      <c r="FB124" s="12"/>
      <c r="FC124" s="12"/>
      <c r="FD124" s="12"/>
      <c r="FE124" s="12"/>
      <c r="FL124" s="10"/>
      <c r="FM124" s="11"/>
      <c r="FN124" s="11"/>
      <c r="FO124" s="11"/>
      <c r="FR124" s="12"/>
      <c r="FS124" s="12"/>
      <c r="FT124" s="12"/>
      <c r="FU124" s="12"/>
      <c r="GB124" s="10"/>
      <c r="GC124" s="11"/>
      <c r="GD124" s="11"/>
      <c r="GE124" s="11"/>
      <c r="GH124" s="12"/>
      <c r="GI124" s="12"/>
      <c r="GJ124" s="12"/>
      <c r="GK124" s="12"/>
      <c r="GR124" s="10"/>
      <c r="GS124" s="11"/>
      <c r="GT124" s="11"/>
      <c r="GU124" s="11"/>
      <c r="GX124" s="12"/>
      <c r="GY124" s="12"/>
      <c r="GZ124" s="12"/>
      <c r="HA124" s="12"/>
      <c r="HH124" s="10"/>
      <c r="HI124" s="11"/>
      <c r="HJ124" s="11"/>
      <c r="HK124" s="11"/>
      <c r="HN124" s="12"/>
      <c r="HO124" s="12"/>
      <c r="HP124" s="12"/>
      <c r="HQ124" s="12"/>
      <c r="HX124" s="10"/>
      <c r="HY124" s="11"/>
      <c r="HZ124" s="11"/>
      <c r="IA124" s="11"/>
      <c r="ID124" s="12"/>
      <c r="IE124" s="12"/>
      <c r="IF124" s="12"/>
      <c r="IG124" s="12"/>
    </row>
    <row r="125" spans="2:241" s="9" customFormat="1" ht="12.75">
      <c r="B125" s="12"/>
      <c r="H125" s="10"/>
      <c r="I125" s="11"/>
      <c r="J125" s="11"/>
      <c r="K125" s="11"/>
      <c r="N125" s="12"/>
      <c r="O125" s="12"/>
      <c r="P125" s="12"/>
      <c r="Q125" s="12"/>
      <c r="X125" s="10"/>
      <c r="Y125" s="11"/>
      <c r="Z125" s="11"/>
      <c r="AA125" s="11"/>
      <c r="AD125" s="12"/>
      <c r="AE125" s="12"/>
      <c r="AF125" s="12"/>
      <c r="AG125" s="12"/>
      <c r="AN125" s="10"/>
      <c r="AO125" s="11"/>
      <c r="AP125" s="11"/>
      <c r="AQ125" s="11"/>
      <c r="AT125" s="12"/>
      <c r="AU125" s="12"/>
      <c r="AV125" s="12"/>
      <c r="AW125" s="12"/>
      <c r="BD125" s="10"/>
      <c r="BE125" s="11"/>
      <c r="BF125" s="11"/>
      <c r="BG125" s="11"/>
      <c r="BJ125" s="12"/>
      <c r="BK125" s="12"/>
      <c r="BL125" s="12"/>
      <c r="BM125" s="12"/>
      <c r="BT125" s="10"/>
      <c r="BU125" s="11"/>
      <c r="BV125" s="11"/>
      <c r="BW125" s="11"/>
      <c r="BZ125" s="12"/>
      <c r="CA125" s="12"/>
      <c r="CB125" s="12"/>
      <c r="CC125" s="12"/>
      <c r="CJ125" s="10"/>
      <c r="CK125" s="11"/>
      <c r="CL125" s="11"/>
      <c r="CM125" s="11"/>
      <c r="CP125" s="12"/>
      <c r="CQ125" s="12"/>
      <c r="CR125" s="12"/>
      <c r="CS125" s="12"/>
      <c r="CZ125" s="10"/>
      <c r="DA125" s="11"/>
      <c r="DB125" s="11"/>
      <c r="DC125" s="11"/>
      <c r="DF125" s="12"/>
      <c r="DG125" s="12"/>
      <c r="DH125" s="12"/>
      <c r="DI125" s="12"/>
      <c r="DP125" s="10"/>
      <c r="DQ125" s="11"/>
      <c r="DR125" s="11"/>
      <c r="DS125" s="11"/>
      <c r="DV125" s="12"/>
      <c r="DW125" s="12"/>
      <c r="DX125" s="12"/>
      <c r="DY125" s="12"/>
      <c r="EF125" s="10"/>
      <c r="EG125" s="11"/>
      <c r="EH125" s="11"/>
      <c r="EI125" s="11"/>
      <c r="EL125" s="12"/>
      <c r="EM125" s="12"/>
      <c r="EN125" s="12"/>
      <c r="EO125" s="12"/>
      <c r="EV125" s="10"/>
      <c r="EW125" s="11"/>
      <c r="EX125" s="11"/>
      <c r="EY125" s="11"/>
      <c r="FB125" s="12"/>
      <c r="FC125" s="12"/>
      <c r="FD125" s="12"/>
      <c r="FE125" s="12"/>
      <c r="FL125" s="10"/>
      <c r="FM125" s="11"/>
      <c r="FN125" s="11"/>
      <c r="FO125" s="11"/>
      <c r="FR125" s="12"/>
      <c r="FS125" s="12"/>
      <c r="FT125" s="12"/>
      <c r="FU125" s="12"/>
      <c r="GB125" s="10"/>
      <c r="GC125" s="11"/>
      <c r="GD125" s="11"/>
      <c r="GE125" s="11"/>
      <c r="GH125" s="12"/>
      <c r="GI125" s="12"/>
      <c r="GJ125" s="12"/>
      <c r="GK125" s="12"/>
      <c r="GR125" s="10"/>
      <c r="GS125" s="11"/>
      <c r="GT125" s="11"/>
      <c r="GU125" s="11"/>
      <c r="GX125" s="12"/>
      <c r="GY125" s="12"/>
      <c r="GZ125" s="12"/>
      <c r="HA125" s="12"/>
      <c r="HH125" s="10"/>
      <c r="HI125" s="11"/>
      <c r="HJ125" s="11"/>
      <c r="HK125" s="11"/>
      <c r="HN125" s="12"/>
      <c r="HO125" s="12"/>
      <c r="HP125" s="12"/>
      <c r="HQ125" s="12"/>
      <c r="HX125" s="10"/>
      <c r="HY125" s="11"/>
      <c r="HZ125" s="11"/>
      <c r="IA125" s="11"/>
      <c r="ID125" s="12"/>
      <c r="IE125" s="12"/>
      <c r="IF125" s="12"/>
      <c r="IG125" s="12"/>
    </row>
    <row r="126" spans="2:17" ht="12.75">
      <c r="B126" s="5" t="s">
        <v>40</v>
      </c>
      <c r="C126" s="5" t="s">
        <v>41</v>
      </c>
      <c r="D126" s="5" t="s">
        <v>5</v>
      </c>
      <c r="E126" s="5" t="s">
        <v>6</v>
      </c>
      <c r="F126" s="5" t="s">
        <v>6</v>
      </c>
      <c r="G126" s="5" t="s">
        <v>5</v>
      </c>
      <c r="H126" s="26" t="s">
        <v>61</v>
      </c>
      <c r="I126" s="5" t="s">
        <v>4</v>
      </c>
      <c r="J126" s="5" t="s">
        <v>35</v>
      </c>
      <c r="K126" s="5" t="s">
        <v>35</v>
      </c>
      <c r="L126" s="5" t="s">
        <v>7</v>
      </c>
      <c r="M126" s="5" t="s">
        <v>7</v>
      </c>
      <c r="N126" s="5" t="s">
        <v>8</v>
      </c>
      <c r="O126" s="5" t="s">
        <v>8</v>
      </c>
      <c r="P126" s="5" t="s">
        <v>10</v>
      </c>
      <c r="Q126" s="5" t="s">
        <v>10</v>
      </c>
    </row>
    <row r="127" spans="2:17" ht="12.75">
      <c r="B127" s="24"/>
      <c r="C127" s="24" t="s">
        <v>42</v>
      </c>
      <c r="D127" s="24" t="s">
        <v>9</v>
      </c>
      <c r="E127" s="24" t="s">
        <v>53</v>
      </c>
      <c r="F127" s="24" t="s">
        <v>58</v>
      </c>
      <c r="G127" s="24" t="s">
        <v>60</v>
      </c>
      <c r="H127" s="27" t="s">
        <v>37</v>
      </c>
      <c r="I127" s="24" t="s">
        <v>62</v>
      </c>
      <c r="J127" s="24" t="s">
        <v>54</v>
      </c>
      <c r="K127" s="24" t="s">
        <v>57</v>
      </c>
      <c r="L127" s="24" t="s">
        <v>55</v>
      </c>
      <c r="M127" s="24" t="s">
        <v>59</v>
      </c>
      <c r="N127" s="24" t="s">
        <v>56</v>
      </c>
      <c r="O127" s="24" t="s">
        <v>57</v>
      </c>
      <c r="P127" s="24" t="s">
        <v>54</v>
      </c>
      <c r="Q127" s="24" t="s">
        <v>57</v>
      </c>
    </row>
    <row r="128" spans="2:17" ht="12.75">
      <c r="B128" s="6"/>
      <c r="C128" s="6"/>
      <c r="D128" s="31">
        <v>2019</v>
      </c>
      <c r="E128" s="6">
        <v>2019</v>
      </c>
      <c r="F128" s="6">
        <v>2019</v>
      </c>
      <c r="G128" s="6"/>
      <c r="H128" s="6"/>
      <c r="I128" s="6"/>
      <c r="J128" s="6">
        <v>2019</v>
      </c>
      <c r="K128" s="6">
        <v>2019</v>
      </c>
      <c r="L128" s="6">
        <v>2019</v>
      </c>
      <c r="M128" s="6">
        <v>2019</v>
      </c>
      <c r="N128" s="6">
        <v>2019</v>
      </c>
      <c r="O128" s="6">
        <v>2019</v>
      </c>
      <c r="P128" s="6">
        <v>2019</v>
      </c>
      <c r="Q128" s="6">
        <v>2019</v>
      </c>
    </row>
    <row r="129" spans="2:17" ht="12.75">
      <c r="B129" s="1" t="s">
        <v>0</v>
      </c>
      <c r="C129" s="1">
        <v>37</v>
      </c>
      <c r="D129" s="1">
        <v>1.4</v>
      </c>
      <c r="E129" s="1">
        <v>1013</v>
      </c>
      <c r="F129" s="1">
        <v>608</v>
      </c>
      <c r="G129" s="1">
        <v>2.3</v>
      </c>
      <c r="H129" s="2">
        <v>0.001</v>
      </c>
      <c r="I129" s="4">
        <f>C129*D129</f>
        <v>51.8</v>
      </c>
      <c r="J129" s="3">
        <f>E129*G129</f>
        <v>2329.8999999999996</v>
      </c>
      <c r="K129" s="3">
        <f>F129*G129</f>
        <v>1398.3999999999999</v>
      </c>
      <c r="L129" s="16">
        <f>J129*I129</f>
        <v>120688.81999999998</v>
      </c>
      <c r="M129" s="16">
        <f>K129*I129</f>
        <v>72437.12</v>
      </c>
      <c r="N129" s="17">
        <f aca="true" t="shared" si="14" ref="N129:O132">L129*0.1%</f>
        <v>120.68881999999998</v>
      </c>
      <c r="O129" s="17">
        <f t="shared" si="14"/>
        <v>72.43712</v>
      </c>
      <c r="P129" s="17">
        <f aca="true" t="shared" si="15" ref="P129:Q132">N129*90%</f>
        <v>108.61993799999998</v>
      </c>
      <c r="Q129" s="17">
        <f t="shared" si="15"/>
        <v>65.19340799999999</v>
      </c>
    </row>
    <row r="130" spans="2:17" ht="12.75">
      <c r="B130" s="1" t="s">
        <v>1</v>
      </c>
      <c r="C130" s="1">
        <v>50</v>
      </c>
      <c r="D130" s="1">
        <v>1.4</v>
      </c>
      <c r="E130" s="1">
        <v>1013</v>
      </c>
      <c r="F130" s="1">
        <v>608</v>
      </c>
      <c r="G130" s="1">
        <v>2.3</v>
      </c>
      <c r="H130" s="2">
        <v>0.001</v>
      </c>
      <c r="I130" s="4">
        <f>C130*D130</f>
        <v>70</v>
      </c>
      <c r="J130" s="3">
        <f>E130*G130</f>
        <v>2329.8999999999996</v>
      </c>
      <c r="K130" s="3">
        <f>F130*G130</f>
        <v>1398.3999999999999</v>
      </c>
      <c r="L130" s="16">
        <f>J130*I130</f>
        <v>163092.99999999997</v>
      </c>
      <c r="M130" s="16">
        <f>K130*I130</f>
        <v>97887.99999999999</v>
      </c>
      <c r="N130" s="17">
        <f t="shared" si="14"/>
        <v>163.09299999999996</v>
      </c>
      <c r="O130" s="17">
        <f t="shared" si="14"/>
        <v>97.88799999999999</v>
      </c>
      <c r="P130" s="17">
        <f t="shared" si="15"/>
        <v>146.78369999999998</v>
      </c>
      <c r="Q130" s="17">
        <f t="shared" si="15"/>
        <v>88.0992</v>
      </c>
    </row>
    <row r="131" spans="2:17" ht="12.75">
      <c r="B131" s="1" t="s">
        <v>2</v>
      </c>
      <c r="C131" s="1">
        <v>75</v>
      </c>
      <c r="D131" s="1">
        <v>1.4</v>
      </c>
      <c r="E131" s="1">
        <v>1013</v>
      </c>
      <c r="F131" s="1">
        <v>608</v>
      </c>
      <c r="G131" s="1">
        <v>2.3</v>
      </c>
      <c r="H131" s="2">
        <v>0.001</v>
      </c>
      <c r="I131" s="4">
        <f>C131*D131</f>
        <v>105</v>
      </c>
      <c r="J131" s="3">
        <f>E131*G131</f>
        <v>2329.8999999999996</v>
      </c>
      <c r="K131" s="3">
        <f>F131*G131</f>
        <v>1398.3999999999999</v>
      </c>
      <c r="L131" s="16">
        <f>J131*I131</f>
        <v>244639.49999999997</v>
      </c>
      <c r="M131" s="16">
        <f>K131*I131</f>
        <v>146832</v>
      </c>
      <c r="N131" s="17">
        <f t="shared" si="14"/>
        <v>244.63949999999997</v>
      </c>
      <c r="O131" s="17">
        <f t="shared" si="14"/>
        <v>146.832</v>
      </c>
      <c r="P131" s="17">
        <f t="shared" si="15"/>
        <v>220.17555</v>
      </c>
      <c r="Q131" s="17">
        <f t="shared" si="15"/>
        <v>132.1488</v>
      </c>
    </row>
    <row r="132" spans="2:17" ht="12.75">
      <c r="B132" s="1" t="s">
        <v>3</v>
      </c>
      <c r="C132" s="1">
        <v>105</v>
      </c>
      <c r="D132" s="1">
        <v>1.4</v>
      </c>
      <c r="E132" s="1">
        <v>1013</v>
      </c>
      <c r="F132" s="1">
        <v>608</v>
      </c>
      <c r="G132" s="1">
        <v>2.3</v>
      </c>
      <c r="H132" s="2">
        <v>0.001</v>
      </c>
      <c r="I132" s="4">
        <f>C132*D132</f>
        <v>147</v>
      </c>
      <c r="J132" s="3">
        <f>E132*G132</f>
        <v>2329.8999999999996</v>
      </c>
      <c r="K132" s="3">
        <f>F132*G132</f>
        <v>1398.3999999999999</v>
      </c>
      <c r="L132" s="16">
        <f>J132*I132</f>
        <v>342495.29999999993</v>
      </c>
      <c r="M132" s="16">
        <f>K132*I132</f>
        <v>205564.8</v>
      </c>
      <c r="N132" s="17">
        <f t="shared" si="14"/>
        <v>342.49529999999993</v>
      </c>
      <c r="O132" s="17">
        <f t="shared" si="14"/>
        <v>205.5648</v>
      </c>
      <c r="P132" s="17">
        <f t="shared" si="15"/>
        <v>308.24576999999994</v>
      </c>
      <c r="Q132" s="17">
        <f t="shared" si="15"/>
        <v>185.00832</v>
      </c>
    </row>
    <row r="133" spans="2:241" s="9" customFormat="1" ht="12.75">
      <c r="B133" s="12"/>
      <c r="H133" s="10"/>
      <c r="I133" s="11"/>
      <c r="J133" s="11"/>
      <c r="K133" s="11"/>
      <c r="N133" s="12"/>
      <c r="O133" s="12"/>
      <c r="P133" s="12"/>
      <c r="Q133" s="12"/>
      <c r="X133" s="10"/>
      <c r="Y133" s="11"/>
      <c r="Z133" s="11"/>
      <c r="AA133" s="11"/>
      <c r="AD133" s="12"/>
      <c r="AE133" s="12"/>
      <c r="AF133" s="12"/>
      <c r="AG133" s="12"/>
      <c r="AN133" s="10"/>
      <c r="AO133" s="11"/>
      <c r="AP133" s="11"/>
      <c r="AQ133" s="11"/>
      <c r="AT133" s="12"/>
      <c r="AU133" s="12"/>
      <c r="AV133" s="12"/>
      <c r="AW133" s="12"/>
      <c r="BD133" s="10"/>
      <c r="BE133" s="11"/>
      <c r="BF133" s="11"/>
      <c r="BG133" s="11"/>
      <c r="BJ133" s="12"/>
      <c r="BK133" s="12"/>
      <c r="BL133" s="12"/>
      <c r="BM133" s="12"/>
      <c r="BT133" s="10"/>
      <c r="BU133" s="11"/>
      <c r="BV133" s="11"/>
      <c r="BW133" s="11"/>
      <c r="BZ133" s="12"/>
      <c r="CA133" s="12"/>
      <c r="CB133" s="12"/>
      <c r="CC133" s="12"/>
      <c r="CJ133" s="10"/>
      <c r="CK133" s="11"/>
      <c r="CL133" s="11"/>
      <c r="CM133" s="11"/>
      <c r="CP133" s="12"/>
      <c r="CQ133" s="12"/>
      <c r="CR133" s="12"/>
      <c r="CS133" s="12"/>
      <c r="CZ133" s="10"/>
      <c r="DA133" s="11"/>
      <c r="DB133" s="11"/>
      <c r="DC133" s="11"/>
      <c r="DF133" s="12"/>
      <c r="DG133" s="12"/>
      <c r="DH133" s="12"/>
      <c r="DI133" s="12"/>
      <c r="DP133" s="10"/>
      <c r="DQ133" s="11"/>
      <c r="DR133" s="11"/>
      <c r="DS133" s="11"/>
      <c r="DV133" s="12"/>
      <c r="DW133" s="12"/>
      <c r="DX133" s="12"/>
      <c r="DY133" s="12"/>
      <c r="EF133" s="10"/>
      <c r="EG133" s="11"/>
      <c r="EH133" s="11"/>
      <c r="EI133" s="11"/>
      <c r="EL133" s="12"/>
      <c r="EM133" s="12"/>
      <c r="EN133" s="12"/>
      <c r="EO133" s="12"/>
      <c r="EV133" s="10"/>
      <c r="EW133" s="11"/>
      <c r="EX133" s="11"/>
      <c r="EY133" s="11"/>
      <c r="FB133" s="12"/>
      <c r="FC133" s="12"/>
      <c r="FD133" s="12"/>
      <c r="FE133" s="12"/>
      <c r="FL133" s="10"/>
      <c r="FM133" s="11"/>
      <c r="FN133" s="11"/>
      <c r="FO133" s="11"/>
      <c r="FR133" s="12"/>
      <c r="FS133" s="12"/>
      <c r="FT133" s="12"/>
      <c r="FU133" s="12"/>
      <c r="GB133" s="10"/>
      <c r="GC133" s="11"/>
      <c r="GD133" s="11"/>
      <c r="GE133" s="11"/>
      <c r="GH133" s="12"/>
      <c r="GI133" s="12"/>
      <c r="GJ133" s="12"/>
      <c r="GK133" s="12"/>
      <c r="GR133" s="10"/>
      <c r="GS133" s="11"/>
      <c r="GT133" s="11"/>
      <c r="GU133" s="11"/>
      <c r="GX133" s="12"/>
      <c r="GY133" s="12"/>
      <c r="GZ133" s="12"/>
      <c r="HA133" s="12"/>
      <c r="HH133" s="10"/>
      <c r="HI133" s="11"/>
      <c r="HJ133" s="11"/>
      <c r="HK133" s="11"/>
      <c r="HN133" s="12"/>
      <c r="HO133" s="12"/>
      <c r="HP133" s="12"/>
      <c r="HQ133" s="12"/>
      <c r="HX133" s="10"/>
      <c r="HY133" s="11"/>
      <c r="HZ133" s="11"/>
      <c r="IA133" s="11"/>
      <c r="ID133" s="12"/>
      <c r="IE133" s="12"/>
      <c r="IF133" s="12"/>
      <c r="IG133" s="12"/>
    </row>
    <row r="134" spans="2:241" s="9" customFormat="1" ht="12.75">
      <c r="B134" s="12"/>
      <c r="H134" s="10"/>
      <c r="I134" s="11"/>
      <c r="J134" s="11"/>
      <c r="K134" s="11"/>
      <c r="N134" s="12"/>
      <c r="O134" s="12"/>
      <c r="P134" s="12"/>
      <c r="Q134" s="12"/>
      <c r="X134" s="10"/>
      <c r="Y134" s="11"/>
      <c r="Z134" s="11"/>
      <c r="AA134" s="11"/>
      <c r="AD134" s="12"/>
      <c r="AE134" s="12"/>
      <c r="AF134" s="12"/>
      <c r="AG134" s="12"/>
      <c r="AN134" s="10"/>
      <c r="AO134" s="11"/>
      <c r="AP134" s="11"/>
      <c r="AQ134" s="11"/>
      <c r="AT134" s="12"/>
      <c r="AU134" s="12"/>
      <c r="AV134" s="12"/>
      <c r="AW134" s="12"/>
      <c r="BD134" s="10"/>
      <c r="BE134" s="11"/>
      <c r="BF134" s="11"/>
      <c r="BG134" s="11"/>
      <c r="BJ134" s="12"/>
      <c r="BK134" s="12"/>
      <c r="BL134" s="12"/>
      <c r="BM134" s="12"/>
      <c r="BT134" s="10"/>
      <c r="BU134" s="11"/>
      <c r="BV134" s="11"/>
      <c r="BW134" s="11"/>
      <c r="BZ134" s="12"/>
      <c r="CA134" s="12"/>
      <c r="CB134" s="12"/>
      <c r="CC134" s="12"/>
      <c r="CJ134" s="10"/>
      <c r="CK134" s="11"/>
      <c r="CL134" s="11"/>
      <c r="CM134" s="11"/>
      <c r="CP134" s="12"/>
      <c r="CQ134" s="12"/>
      <c r="CR134" s="12"/>
      <c r="CS134" s="12"/>
      <c r="CZ134" s="10"/>
      <c r="DA134" s="11"/>
      <c r="DB134" s="11"/>
      <c r="DC134" s="11"/>
      <c r="DF134" s="12"/>
      <c r="DG134" s="12"/>
      <c r="DH134" s="12"/>
      <c r="DI134" s="12"/>
      <c r="DP134" s="10"/>
      <c r="DQ134" s="11"/>
      <c r="DR134" s="11"/>
      <c r="DS134" s="11"/>
      <c r="DV134" s="12"/>
      <c r="DW134" s="12"/>
      <c r="DX134" s="12"/>
      <c r="DY134" s="12"/>
      <c r="EF134" s="10"/>
      <c r="EG134" s="11"/>
      <c r="EH134" s="11"/>
      <c r="EI134" s="11"/>
      <c r="EL134" s="12"/>
      <c r="EM134" s="12"/>
      <c r="EN134" s="12"/>
      <c r="EO134" s="12"/>
      <c r="EV134" s="10"/>
      <c r="EW134" s="11"/>
      <c r="EX134" s="11"/>
      <c r="EY134" s="11"/>
      <c r="FB134" s="12"/>
      <c r="FC134" s="12"/>
      <c r="FD134" s="12"/>
      <c r="FE134" s="12"/>
      <c r="FL134" s="10"/>
      <c r="FM134" s="11"/>
      <c r="FN134" s="11"/>
      <c r="FO134" s="11"/>
      <c r="FR134" s="12"/>
      <c r="FS134" s="12"/>
      <c r="FT134" s="12"/>
      <c r="FU134" s="12"/>
      <c r="GB134" s="10"/>
      <c r="GC134" s="11"/>
      <c r="GD134" s="11"/>
      <c r="GE134" s="11"/>
      <c r="GH134" s="12"/>
      <c r="GI134" s="12"/>
      <c r="GJ134" s="12"/>
      <c r="GK134" s="12"/>
      <c r="GR134" s="10"/>
      <c r="GS134" s="11"/>
      <c r="GT134" s="11"/>
      <c r="GU134" s="11"/>
      <c r="GX134" s="12"/>
      <c r="GY134" s="12"/>
      <c r="GZ134" s="12"/>
      <c r="HA134" s="12"/>
      <c r="HH134" s="10"/>
      <c r="HI134" s="11"/>
      <c r="HJ134" s="11"/>
      <c r="HK134" s="11"/>
      <c r="HN134" s="12"/>
      <c r="HO134" s="12"/>
      <c r="HP134" s="12"/>
      <c r="HQ134" s="12"/>
      <c r="HX134" s="10"/>
      <c r="HY134" s="11"/>
      <c r="HZ134" s="11"/>
      <c r="IA134" s="11"/>
      <c r="ID134" s="12"/>
      <c r="IE134" s="12"/>
      <c r="IF134" s="12"/>
      <c r="IG134" s="12"/>
    </row>
    <row r="135" spans="2:241" s="9" customFormat="1" ht="12.75">
      <c r="B135" s="54" t="s">
        <v>66</v>
      </c>
      <c r="H135" s="10"/>
      <c r="I135" s="11"/>
      <c r="J135" s="11"/>
      <c r="K135" s="11"/>
      <c r="N135" s="12"/>
      <c r="O135" s="12"/>
      <c r="P135" s="12"/>
      <c r="Q135" s="12"/>
      <c r="X135" s="10"/>
      <c r="Y135" s="11"/>
      <c r="Z135" s="11"/>
      <c r="AA135" s="11"/>
      <c r="AD135" s="12"/>
      <c r="AE135" s="12"/>
      <c r="AF135" s="12"/>
      <c r="AG135" s="12"/>
      <c r="AN135" s="10"/>
      <c r="AO135" s="11"/>
      <c r="AP135" s="11"/>
      <c r="AQ135" s="11"/>
      <c r="AT135" s="12"/>
      <c r="AU135" s="12"/>
      <c r="AV135" s="12"/>
      <c r="AW135" s="12"/>
      <c r="BD135" s="10"/>
      <c r="BE135" s="11"/>
      <c r="BF135" s="11"/>
      <c r="BG135" s="11"/>
      <c r="BJ135" s="12"/>
      <c r="BK135" s="12"/>
      <c r="BL135" s="12"/>
      <c r="BM135" s="12"/>
      <c r="BT135" s="10"/>
      <c r="BU135" s="11"/>
      <c r="BV135" s="11"/>
      <c r="BW135" s="11"/>
      <c r="BZ135" s="12"/>
      <c r="CA135" s="12"/>
      <c r="CB135" s="12"/>
      <c r="CC135" s="12"/>
      <c r="CJ135" s="10"/>
      <c r="CK135" s="11"/>
      <c r="CL135" s="11"/>
      <c r="CM135" s="11"/>
      <c r="CP135" s="12"/>
      <c r="CQ135" s="12"/>
      <c r="CR135" s="12"/>
      <c r="CS135" s="12"/>
      <c r="CZ135" s="10"/>
      <c r="DA135" s="11"/>
      <c r="DB135" s="11"/>
      <c r="DC135" s="11"/>
      <c r="DF135" s="12"/>
      <c r="DG135" s="12"/>
      <c r="DH135" s="12"/>
      <c r="DI135" s="12"/>
      <c r="DP135" s="10"/>
      <c r="DQ135" s="11"/>
      <c r="DR135" s="11"/>
      <c r="DS135" s="11"/>
      <c r="DV135" s="12"/>
      <c r="DW135" s="12"/>
      <c r="DX135" s="12"/>
      <c r="DY135" s="12"/>
      <c r="EF135" s="10"/>
      <c r="EG135" s="11"/>
      <c r="EH135" s="11"/>
      <c r="EI135" s="11"/>
      <c r="EL135" s="12"/>
      <c r="EM135" s="12"/>
      <c r="EN135" s="12"/>
      <c r="EO135" s="12"/>
      <c r="EV135" s="10"/>
      <c r="EW135" s="11"/>
      <c r="EX135" s="11"/>
      <c r="EY135" s="11"/>
      <c r="FB135" s="12"/>
      <c r="FC135" s="12"/>
      <c r="FD135" s="12"/>
      <c r="FE135" s="12"/>
      <c r="FL135" s="10"/>
      <c r="FM135" s="11"/>
      <c r="FN135" s="11"/>
      <c r="FO135" s="11"/>
      <c r="FR135" s="12"/>
      <c r="FS135" s="12"/>
      <c r="FT135" s="12"/>
      <c r="FU135" s="12"/>
      <c r="GB135" s="10"/>
      <c r="GC135" s="11"/>
      <c r="GD135" s="11"/>
      <c r="GE135" s="11"/>
      <c r="GH135" s="12"/>
      <c r="GI135" s="12"/>
      <c r="GJ135" s="12"/>
      <c r="GK135" s="12"/>
      <c r="GR135" s="10"/>
      <c r="GS135" s="11"/>
      <c r="GT135" s="11"/>
      <c r="GU135" s="11"/>
      <c r="GX135" s="12"/>
      <c r="GY135" s="12"/>
      <c r="GZ135" s="12"/>
      <c r="HA135" s="12"/>
      <c r="HH135" s="10"/>
      <c r="HI135" s="11"/>
      <c r="HJ135" s="11"/>
      <c r="HK135" s="11"/>
      <c r="HN135" s="12"/>
      <c r="HO135" s="12"/>
      <c r="HP135" s="12"/>
      <c r="HQ135" s="12"/>
      <c r="HX135" s="10"/>
      <c r="HY135" s="11"/>
      <c r="HZ135" s="11"/>
      <c r="IA135" s="11"/>
      <c r="ID135" s="12"/>
      <c r="IE135" s="12"/>
      <c r="IF135" s="12"/>
      <c r="IG135" s="12"/>
    </row>
    <row r="136" spans="2:241" s="9" customFormat="1" ht="13.5" customHeight="1">
      <c r="B136" s="12"/>
      <c r="H136" s="10"/>
      <c r="I136" s="11"/>
      <c r="J136" s="11"/>
      <c r="K136" s="11"/>
      <c r="N136" s="12"/>
      <c r="O136" s="12"/>
      <c r="P136" s="12"/>
      <c r="Q136" s="12"/>
      <c r="X136" s="10"/>
      <c r="Y136" s="11"/>
      <c r="Z136" s="11"/>
      <c r="AA136" s="11"/>
      <c r="AD136" s="12"/>
      <c r="AE136" s="12"/>
      <c r="AF136" s="12"/>
      <c r="AG136" s="12"/>
      <c r="AN136" s="10"/>
      <c r="AO136" s="11"/>
      <c r="AP136" s="11"/>
      <c r="AQ136" s="11"/>
      <c r="AT136" s="12"/>
      <c r="AU136" s="12"/>
      <c r="AV136" s="12"/>
      <c r="AW136" s="12"/>
      <c r="BD136" s="10"/>
      <c r="BE136" s="11"/>
      <c r="BF136" s="11"/>
      <c r="BG136" s="11"/>
      <c r="BJ136" s="12"/>
      <c r="BK136" s="12"/>
      <c r="BL136" s="12"/>
      <c r="BM136" s="12"/>
      <c r="BT136" s="10"/>
      <c r="BU136" s="11"/>
      <c r="BV136" s="11"/>
      <c r="BW136" s="11"/>
      <c r="BZ136" s="12"/>
      <c r="CA136" s="12"/>
      <c r="CB136" s="12"/>
      <c r="CC136" s="12"/>
      <c r="CJ136" s="10"/>
      <c r="CK136" s="11"/>
      <c r="CL136" s="11"/>
      <c r="CM136" s="11"/>
      <c r="CP136" s="12"/>
      <c r="CQ136" s="12"/>
      <c r="CR136" s="12"/>
      <c r="CS136" s="12"/>
      <c r="CZ136" s="10"/>
      <c r="DA136" s="11"/>
      <c r="DB136" s="11"/>
      <c r="DC136" s="11"/>
      <c r="DF136" s="12"/>
      <c r="DG136" s="12"/>
      <c r="DH136" s="12"/>
      <c r="DI136" s="12"/>
      <c r="DP136" s="10"/>
      <c r="DQ136" s="11"/>
      <c r="DR136" s="11"/>
      <c r="DS136" s="11"/>
      <c r="DV136" s="12"/>
      <c r="DW136" s="12"/>
      <c r="DX136" s="12"/>
      <c r="DY136" s="12"/>
      <c r="EF136" s="10"/>
      <c r="EG136" s="11"/>
      <c r="EH136" s="11"/>
      <c r="EI136" s="11"/>
      <c r="EL136" s="12"/>
      <c r="EM136" s="12"/>
      <c r="EN136" s="12"/>
      <c r="EO136" s="12"/>
      <c r="EV136" s="10"/>
      <c r="EW136" s="11"/>
      <c r="EX136" s="11"/>
      <c r="EY136" s="11"/>
      <c r="FB136" s="12"/>
      <c r="FC136" s="12"/>
      <c r="FD136" s="12"/>
      <c r="FE136" s="12"/>
      <c r="FL136" s="10"/>
      <c r="FM136" s="11"/>
      <c r="FN136" s="11"/>
      <c r="FO136" s="11"/>
      <c r="FR136" s="12"/>
      <c r="FS136" s="12"/>
      <c r="FT136" s="12"/>
      <c r="FU136" s="12"/>
      <c r="GB136" s="10"/>
      <c r="GC136" s="11"/>
      <c r="GD136" s="11"/>
      <c r="GE136" s="11"/>
      <c r="GH136" s="12"/>
      <c r="GI136" s="12"/>
      <c r="GJ136" s="12"/>
      <c r="GK136" s="12"/>
      <c r="GR136" s="10"/>
      <c r="GS136" s="11"/>
      <c r="GT136" s="11"/>
      <c r="GU136" s="11"/>
      <c r="GX136" s="12"/>
      <c r="GY136" s="12"/>
      <c r="GZ136" s="12"/>
      <c r="HA136" s="12"/>
      <c r="HH136" s="10"/>
      <c r="HI136" s="11"/>
      <c r="HJ136" s="11"/>
      <c r="HK136" s="11"/>
      <c r="HN136" s="12"/>
      <c r="HO136" s="12"/>
      <c r="HP136" s="12"/>
      <c r="HQ136" s="12"/>
      <c r="HX136" s="10"/>
      <c r="HY136" s="11"/>
      <c r="HZ136" s="11"/>
      <c r="IA136" s="11"/>
      <c r="ID136" s="12"/>
      <c r="IE136" s="12"/>
      <c r="IF136" s="12"/>
      <c r="IG136" s="12"/>
    </row>
    <row r="137" spans="2:17" ht="12.75">
      <c r="B137" s="5" t="s">
        <v>40</v>
      </c>
      <c r="C137" s="7" t="s">
        <v>8</v>
      </c>
      <c r="D137" s="7" t="s">
        <v>8</v>
      </c>
      <c r="E137" s="7" t="s">
        <v>8</v>
      </c>
      <c r="F137" s="7" t="s">
        <v>8</v>
      </c>
      <c r="G137" s="8" t="s">
        <v>10</v>
      </c>
      <c r="H137" s="8" t="s">
        <v>10</v>
      </c>
      <c r="I137" s="26" t="s">
        <v>10</v>
      </c>
      <c r="J137" s="26" t="s">
        <v>10</v>
      </c>
      <c r="K137" s="79" t="s">
        <v>65</v>
      </c>
      <c r="L137" s="79" t="s">
        <v>65</v>
      </c>
      <c r="M137" s="79" t="s">
        <v>65</v>
      </c>
      <c r="N137" s="79" t="s">
        <v>65</v>
      </c>
      <c r="O137" s="18"/>
      <c r="P137" s="18"/>
      <c r="Q137" s="18"/>
    </row>
    <row r="138" spans="2:17" ht="12.75">
      <c r="B138" s="24"/>
      <c r="C138" s="24" t="s">
        <v>56</v>
      </c>
      <c r="D138" s="24" t="s">
        <v>56</v>
      </c>
      <c r="E138" s="24" t="s">
        <v>57</v>
      </c>
      <c r="F138" s="24" t="s">
        <v>57</v>
      </c>
      <c r="G138" s="24" t="s">
        <v>51</v>
      </c>
      <c r="H138" s="24" t="s">
        <v>51</v>
      </c>
      <c r="I138" s="27" t="s">
        <v>52</v>
      </c>
      <c r="J138" s="27" t="s">
        <v>52</v>
      </c>
      <c r="K138" s="80" t="s">
        <v>43</v>
      </c>
      <c r="L138" s="80" t="s">
        <v>43</v>
      </c>
      <c r="M138" s="80" t="s">
        <v>50</v>
      </c>
      <c r="N138" s="80" t="s">
        <v>50</v>
      </c>
      <c r="O138" s="18"/>
      <c r="P138" s="18"/>
      <c r="Q138" s="18"/>
    </row>
    <row r="139" spans="2:17" ht="12.75">
      <c r="B139" s="6"/>
      <c r="C139" s="30">
        <v>2018</v>
      </c>
      <c r="D139" s="30">
        <v>2019</v>
      </c>
      <c r="E139" s="6">
        <v>2018</v>
      </c>
      <c r="F139" s="6">
        <v>2019</v>
      </c>
      <c r="G139" s="6">
        <v>2018</v>
      </c>
      <c r="H139" s="6">
        <v>2019</v>
      </c>
      <c r="I139" s="25">
        <v>2018</v>
      </c>
      <c r="J139" s="25">
        <v>2019</v>
      </c>
      <c r="K139" s="78" t="s">
        <v>106</v>
      </c>
      <c r="L139" s="78" t="s">
        <v>107</v>
      </c>
      <c r="M139" s="78" t="s">
        <v>108</v>
      </c>
      <c r="N139" s="78" t="s">
        <v>109</v>
      </c>
      <c r="O139" s="18"/>
      <c r="P139" s="18"/>
      <c r="Q139" s="18"/>
    </row>
    <row r="140" spans="2:17" ht="12.75">
      <c r="B140" s="1" t="s">
        <v>0</v>
      </c>
      <c r="C140" s="17">
        <f>N121</f>
        <v>119.14</v>
      </c>
      <c r="D140" s="17">
        <f>N129</f>
        <v>120.68881999999998</v>
      </c>
      <c r="E140" s="17">
        <f>O121</f>
        <v>71.484</v>
      </c>
      <c r="F140" s="17">
        <f>O129</f>
        <v>72.43712</v>
      </c>
      <c r="G140" s="17">
        <f>P121</f>
        <v>107.226</v>
      </c>
      <c r="H140" s="17">
        <f>P129</f>
        <v>108.61993799999998</v>
      </c>
      <c r="I140" s="17">
        <f>Q121</f>
        <v>64.3356</v>
      </c>
      <c r="J140" s="17">
        <f>Q129</f>
        <v>65.19340799999999</v>
      </c>
      <c r="K140" s="81">
        <v>2</v>
      </c>
      <c r="L140" s="81">
        <v>1</v>
      </c>
      <c r="M140" s="81">
        <v>2</v>
      </c>
      <c r="N140" s="81">
        <v>1</v>
      </c>
      <c r="O140" s="18"/>
      <c r="P140" s="18"/>
      <c r="Q140" s="18"/>
    </row>
    <row r="141" spans="2:17" ht="12.75">
      <c r="B141" s="1" t="s">
        <v>1</v>
      </c>
      <c r="C141" s="17">
        <f>N122</f>
        <v>161</v>
      </c>
      <c r="D141" s="17">
        <f>N130</f>
        <v>163.09299999999996</v>
      </c>
      <c r="E141" s="17">
        <f>O122</f>
        <v>96.60000000000001</v>
      </c>
      <c r="F141" s="17">
        <f>O130</f>
        <v>97.88799999999999</v>
      </c>
      <c r="G141" s="17">
        <f>P122</f>
        <v>144.9</v>
      </c>
      <c r="H141" s="17">
        <f>P130</f>
        <v>146.78369999999998</v>
      </c>
      <c r="I141" s="17">
        <f>Q122</f>
        <v>86.94000000000001</v>
      </c>
      <c r="J141" s="17">
        <f>Q130</f>
        <v>88.0992</v>
      </c>
      <c r="K141" s="81">
        <v>2</v>
      </c>
      <c r="L141" s="81">
        <v>1</v>
      </c>
      <c r="M141" s="81">
        <v>2</v>
      </c>
      <c r="N141" s="81">
        <v>1</v>
      </c>
      <c r="O141" s="18"/>
      <c r="P141" s="18"/>
      <c r="Q141" s="18"/>
    </row>
    <row r="142" spans="2:17" ht="12.75">
      <c r="B142" s="1" t="s">
        <v>2</v>
      </c>
      <c r="C142" s="17">
        <f>N123</f>
        <v>241.5</v>
      </c>
      <c r="D142" s="17">
        <f>N131</f>
        <v>244.63949999999997</v>
      </c>
      <c r="E142" s="17">
        <f>O123</f>
        <v>144.9</v>
      </c>
      <c r="F142" s="17">
        <f>O131</f>
        <v>146.832</v>
      </c>
      <c r="G142" s="17">
        <f>P123</f>
        <v>217.35</v>
      </c>
      <c r="H142" s="17">
        <f>P131</f>
        <v>220.17555</v>
      </c>
      <c r="I142" s="17">
        <f>Q123</f>
        <v>130.41</v>
      </c>
      <c r="J142" s="17">
        <f>Q131</f>
        <v>132.1488</v>
      </c>
      <c r="K142" s="81">
        <v>3</v>
      </c>
      <c r="L142" s="81">
        <v>2</v>
      </c>
      <c r="M142" s="81">
        <v>3</v>
      </c>
      <c r="N142" s="81">
        <v>2</v>
      </c>
      <c r="O142" s="18"/>
      <c r="P142" s="18"/>
      <c r="Q142" s="18"/>
    </row>
    <row r="143" spans="2:17" ht="12.75">
      <c r="B143" s="1" t="s">
        <v>3</v>
      </c>
      <c r="C143" s="17">
        <f>N124</f>
        <v>338.1</v>
      </c>
      <c r="D143" s="17">
        <f>N132</f>
        <v>342.49529999999993</v>
      </c>
      <c r="E143" s="17">
        <f>O124</f>
        <v>202.86</v>
      </c>
      <c r="F143" s="17">
        <f>O132</f>
        <v>205.5648</v>
      </c>
      <c r="G143" s="17">
        <f>P124</f>
        <v>304.29</v>
      </c>
      <c r="H143" s="17">
        <f>P132</f>
        <v>308.24576999999994</v>
      </c>
      <c r="I143" s="17">
        <f>Q124</f>
        <v>182.574</v>
      </c>
      <c r="J143" s="17">
        <f>Q132</f>
        <v>185.00832</v>
      </c>
      <c r="K143" s="81">
        <v>4</v>
      </c>
      <c r="L143" s="81">
        <v>3</v>
      </c>
      <c r="M143" s="81">
        <v>4</v>
      </c>
      <c r="N143" s="81">
        <v>2</v>
      </c>
      <c r="O143" s="18"/>
      <c r="P143" s="18"/>
      <c r="Q143" s="18"/>
    </row>
    <row r="145" spans="2:241" s="21" customFormat="1" ht="12.75">
      <c r="B145" s="20"/>
      <c r="I145" s="22"/>
      <c r="J145" s="23"/>
      <c r="K145" s="23"/>
      <c r="N145" s="20"/>
      <c r="O145" s="20"/>
      <c r="P145" s="20"/>
      <c r="Q145" s="20"/>
      <c r="X145" s="22"/>
      <c r="Y145" s="23"/>
      <c r="Z145" s="23"/>
      <c r="AA145" s="23"/>
      <c r="AD145" s="20"/>
      <c r="AE145" s="20"/>
      <c r="AF145" s="20"/>
      <c r="AG145" s="20"/>
      <c r="AN145" s="22"/>
      <c r="AO145" s="23"/>
      <c r="AP145" s="23"/>
      <c r="AQ145" s="23"/>
      <c r="AT145" s="20"/>
      <c r="AU145" s="20"/>
      <c r="AV145" s="20"/>
      <c r="AW145" s="20"/>
      <c r="BD145" s="22"/>
      <c r="BE145" s="23"/>
      <c r="BF145" s="23"/>
      <c r="BG145" s="23"/>
      <c r="BJ145" s="20"/>
      <c r="BK145" s="20"/>
      <c r="BL145" s="20"/>
      <c r="BM145" s="20"/>
      <c r="BT145" s="22"/>
      <c r="BU145" s="23"/>
      <c r="BV145" s="23"/>
      <c r="BW145" s="23"/>
      <c r="BZ145" s="20"/>
      <c r="CA145" s="20"/>
      <c r="CB145" s="20"/>
      <c r="CC145" s="20"/>
      <c r="CJ145" s="22"/>
      <c r="CK145" s="23"/>
      <c r="CL145" s="23"/>
      <c r="CM145" s="23"/>
      <c r="CP145" s="20"/>
      <c r="CQ145" s="20"/>
      <c r="CR145" s="20"/>
      <c r="CS145" s="20"/>
      <c r="CZ145" s="22"/>
      <c r="DA145" s="23"/>
      <c r="DB145" s="23"/>
      <c r="DC145" s="23"/>
      <c r="DF145" s="20"/>
      <c r="DG145" s="20"/>
      <c r="DH145" s="20"/>
      <c r="DI145" s="20"/>
      <c r="DP145" s="22"/>
      <c r="DQ145" s="23"/>
      <c r="DR145" s="23"/>
      <c r="DS145" s="23"/>
      <c r="DV145" s="20"/>
      <c r="DW145" s="20"/>
      <c r="DX145" s="20"/>
      <c r="DY145" s="20"/>
      <c r="EF145" s="22"/>
      <c r="EG145" s="23"/>
      <c r="EH145" s="23"/>
      <c r="EI145" s="23"/>
      <c r="EL145" s="20"/>
      <c r="EM145" s="20"/>
      <c r="EN145" s="20"/>
      <c r="EO145" s="20"/>
      <c r="EV145" s="22"/>
      <c r="EW145" s="23"/>
      <c r="EX145" s="23"/>
      <c r="EY145" s="23"/>
      <c r="FB145" s="20"/>
      <c r="FC145" s="20"/>
      <c r="FD145" s="20"/>
      <c r="FE145" s="20"/>
      <c r="FL145" s="22"/>
      <c r="FM145" s="23"/>
      <c r="FN145" s="23"/>
      <c r="FO145" s="23"/>
      <c r="FR145" s="20"/>
      <c r="FS145" s="20"/>
      <c r="FT145" s="20"/>
      <c r="FU145" s="20"/>
      <c r="GB145" s="22"/>
      <c r="GC145" s="23"/>
      <c r="GD145" s="23"/>
      <c r="GE145" s="23"/>
      <c r="GH145" s="20"/>
      <c r="GI145" s="20"/>
      <c r="GJ145" s="20"/>
      <c r="GK145" s="20"/>
      <c r="GR145" s="22"/>
      <c r="GS145" s="23"/>
      <c r="GT145" s="23"/>
      <c r="GU145" s="23"/>
      <c r="GX145" s="20"/>
      <c r="GY145" s="20"/>
      <c r="GZ145" s="20"/>
      <c r="HA145" s="20"/>
      <c r="HH145" s="22"/>
      <c r="HI145" s="23"/>
      <c r="HJ145" s="23"/>
      <c r="HK145" s="23"/>
      <c r="HN145" s="20"/>
      <c r="HO145" s="20"/>
      <c r="HP145" s="20"/>
      <c r="HQ145" s="20"/>
      <c r="HX145" s="22"/>
      <c r="HY145" s="23"/>
      <c r="HZ145" s="23"/>
      <c r="IA145" s="23"/>
      <c r="ID145" s="20"/>
      <c r="IE145" s="20"/>
      <c r="IF145" s="20"/>
      <c r="IG145" s="20"/>
    </row>
    <row r="197" spans="2:11" ht="14.25">
      <c r="B197" s="14"/>
      <c r="C197" s="14" t="s">
        <v>11</v>
      </c>
      <c r="D197" s="55" t="s">
        <v>67</v>
      </c>
      <c r="E197" s="55" t="s">
        <v>68</v>
      </c>
      <c r="F197" s="13" t="s">
        <v>13</v>
      </c>
      <c r="G197" s="14" t="s">
        <v>15</v>
      </c>
      <c r="H197" s="55" t="s">
        <v>47</v>
      </c>
      <c r="I197" s="55" t="s">
        <v>47</v>
      </c>
      <c r="J197" s="13" t="s">
        <v>16</v>
      </c>
      <c r="K197" s="14"/>
    </row>
    <row r="198" spans="2:11" ht="14.25">
      <c r="B198" s="14"/>
      <c r="C198" s="14" t="s">
        <v>12</v>
      </c>
      <c r="D198" s="14">
        <v>2019</v>
      </c>
      <c r="E198" s="14">
        <v>2018</v>
      </c>
      <c r="F198" s="13" t="s">
        <v>14</v>
      </c>
      <c r="G198" s="55" t="s">
        <v>69</v>
      </c>
      <c r="H198" s="14">
        <v>2019</v>
      </c>
      <c r="I198" s="14">
        <v>2018</v>
      </c>
      <c r="J198" s="13" t="s">
        <v>17</v>
      </c>
      <c r="K198" s="14"/>
    </row>
    <row r="199" spans="2:11" ht="12.75">
      <c r="B199" s="14" t="s">
        <v>26</v>
      </c>
      <c r="C199" s="14">
        <v>1390</v>
      </c>
      <c r="D199" s="14">
        <v>7</v>
      </c>
      <c r="E199" s="14">
        <v>7</v>
      </c>
      <c r="F199" s="13">
        <v>7</v>
      </c>
      <c r="G199" s="15">
        <f>C199/500</f>
        <v>2.78</v>
      </c>
      <c r="H199" s="14">
        <f aca="true" t="shared" si="16" ref="H199:H205">D199*G199</f>
        <v>19.459999999999997</v>
      </c>
      <c r="I199" s="14">
        <f aca="true" t="shared" si="17" ref="I199:I205">E199*G199</f>
        <v>19.459999999999997</v>
      </c>
      <c r="J199" s="13">
        <f aca="true" t="shared" si="18" ref="J199:J204">F199*G199</f>
        <v>19.459999999999997</v>
      </c>
      <c r="K199" s="14" t="s">
        <v>28</v>
      </c>
    </row>
    <row r="200" spans="2:11" ht="12.75">
      <c r="B200" s="14" t="s">
        <v>27</v>
      </c>
      <c r="C200" s="14">
        <v>2972</v>
      </c>
      <c r="D200" s="14">
        <v>8.6</v>
      </c>
      <c r="E200" s="14">
        <v>12</v>
      </c>
      <c r="F200" s="13">
        <v>9</v>
      </c>
      <c r="G200" s="15">
        <v>6</v>
      </c>
      <c r="H200" s="14">
        <f t="shared" si="16"/>
        <v>51.599999999999994</v>
      </c>
      <c r="I200" s="14">
        <f t="shared" si="17"/>
        <v>72</v>
      </c>
      <c r="J200" s="13">
        <f t="shared" si="18"/>
        <v>54</v>
      </c>
      <c r="K200" s="14" t="s">
        <v>25</v>
      </c>
    </row>
    <row r="201" spans="2:11" ht="12.75">
      <c r="B201" s="14" t="s">
        <v>19</v>
      </c>
      <c r="C201" s="14">
        <v>2500</v>
      </c>
      <c r="D201" s="14">
        <v>14</v>
      </c>
      <c r="E201" s="14">
        <v>24</v>
      </c>
      <c r="F201" s="13">
        <v>15</v>
      </c>
      <c r="G201" s="15">
        <f>C201/500</f>
        <v>5</v>
      </c>
      <c r="H201" s="14">
        <f t="shared" si="16"/>
        <v>70</v>
      </c>
      <c r="I201" s="14">
        <f t="shared" si="17"/>
        <v>120</v>
      </c>
      <c r="J201" s="13">
        <f t="shared" si="18"/>
        <v>75</v>
      </c>
      <c r="K201" s="14" t="s">
        <v>25</v>
      </c>
    </row>
    <row r="202" spans="2:11" ht="12.75">
      <c r="B202" s="14" t="s">
        <v>33</v>
      </c>
      <c r="C202" s="14">
        <v>2200</v>
      </c>
      <c r="D202" s="14">
        <v>15</v>
      </c>
      <c r="E202" s="14">
        <v>28</v>
      </c>
      <c r="F202" s="13">
        <v>16</v>
      </c>
      <c r="G202" s="15">
        <v>5</v>
      </c>
      <c r="H202" s="14">
        <f t="shared" si="16"/>
        <v>75</v>
      </c>
      <c r="I202" s="14">
        <f t="shared" si="17"/>
        <v>140</v>
      </c>
      <c r="J202" s="13">
        <f t="shared" si="18"/>
        <v>80</v>
      </c>
      <c r="K202" s="14" t="s">
        <v>34</v>
      </c>
    </row>
    <row r="203" spans="2:11" ht="12.75">
      <c r="B203" s="14" t="s">
        <v>18</v>
      </c>
      <c r="C203" s="14">
        <v>4700</v>
      </c>
      <c r="D203" s="14">
        <v>9.3</v>
      </c>
      <c r="E203" s="14">
        <v>16</v>
      </c>
      <c r="F203" s="13">
        <v>10</v>
      </c>
      <c r="G203" s="15">
        <v>10</v>
      </c>
      <c r="H203" s="14">
        <f t="shared" si="16"/>
        <v>93</v>
      </c>
      <c r="I203" s="14">
        <f t="shared" si="17"/>
        <v>160</v>
      </c>
      <c r="J203" s="13">
        <f t="shared" si="18"/>
        <v>100</v>
      </c>
      <c r="K203" s="14" t="s">
        <v>32</v>
      </c>
    </row>
    <row r="204" spans="2:11" ht="12.75">
      <c r="B204" s="14" t="s">
        <v>20</v>
      </c>
      <c r="C204" s="14">
        <v>49</v>
      </c>
      <c r="D204" s="14">
        <v>3.5</v>
      </c>
      <c r="E204" s="14">
        <v>8</v>
      </c>
      <c r="F204" s="13">
        <v>4</v>
      </c>
      <c r="G204" s="15">
        <v>1</v>
      </c>
      <c r="H204" s="14">
        <f t="shared" si="16"/>
        <v>3.5</v>
      </c>
      <c r="I204" s="14">
        <f t="shared" si="17"/>
        <v>8</v>
      </c>
      <c r="J204" s="13">
        <f t="shared" si="18"/>
        <v>4</v>
      </c>
      <c r="K204" s="14" t="s">
        <v>31</v>
      </c>
    </row>
    <row r="205" spans="2:11" ht="12.75">
      <c r="B205" s="14" t="s">
        <v>29</v>
      </c>
      <c r="C205" s="14">
        <v>996</v>
      </c>
      <c r="D205" s="14">
        <v>3.5</v>
      </c>
      <c r="E205" s="14">
        <v>8</v>
      </c>
      <c r="G205" s="15">
        <v>2</v>
      </c>
      <c r="H205" s="14">
        <f t="shared" si="16"/>
        <v>7</v>
      </c>
      <c r="I205" s="14">
        <f t="shared" si="17"/>
        <v>16</v>
      </c>
      <c r="K205" t="s">
        <v>30</v>
      </c>
    </row>
    <row r="210" spans="2:241" s="9" customFormat="1" ht="12.75">
      <c r="B210" s="12" t="s">
        <v>39</v>
      </c>
      <c r="D210" s="9" t="s">
        <v>44</v>
      </c>
      <c r="E210" s="9" t="s">
        <v>36</v>
      </c>
      <c r="F210" s="9" t="s">
        <v>46</v>
      </c>
      <c r="G210" s="19" t="s">
        <v>47</v>
      </c>
      <c r="I210" s="10"/>
      <c r="J210" s="11"/>
      <c r="K210" s="11"/>
      <c r="N210" s="12"/>
      <c r="O210" s="12"/>
      <c r="P210" s="12"/>
      <c r="Q210" s="12"/>
      <c r="X210" s="10"/>
      <c r="Y210" s="11"/>
      <c r="Z210" s="11"/>
      <c r="AA210" s="11"/>
      <c r="AD210" s="12"/>
      <c r="AE210" s="12"/>
      <c r="AF210" s="12"/>
      <c r="AG210" s="12"/>
      <c r="AN210" s="10"/>
      <c r="AO210" s="11"/>
      <c r="AP210" s="11"/>
      <c r="AQ210" s="11"/>
      <c r="AT210" s="12"/>
      <c r="AU210" s="12"/>
      <c r="AV210" s="12"/>
      <c r="AW210" s="12"/>
      <c r="BD210" s="10"/>
      <c r="BE210" s="11"/>
      <c r="BF210" s="11"/>
      <c r="BG210" s="11"/>
      <c r="BJ210" s="12"/>
      <c r="BK210" s="12"/>
      <c r="BL210" s="12"/>
      <c r="BM210" s="12"/>
      <c r="BT210" s="10"/>
      <c r="BU210" s="11"/>
      <c r="BV210" s="11"/>
      <c r="BW210" s="11"/>
      <c r="BZ210" s="12"/>
      <c r="CA210" s="12"/>
      <c r="CB210" s="12"/>
      <c r="CC210" s="12"/>
      <c r="CJ210" s="10"/>
      <c r="CK210" s="11"/>
      <c r="CL210" s="11"/>
      <c r="CM210" s="11"/>
      <c r="CP210" s="12"/>
      <c r="CQ210" s="12"/>
      <c r="CR210" s="12"/>
      <c r="CS210" s="12"/>
      <c r="CZ210" s="10"/>
      <c r="DA210" s="11"/>
      <c r="DB210" s="11"/>
      <c r="DC210" s="11"/>
      <c r="DF210" s="12"/>
      <c r="DG210" s="12"/>
      <c r="DH210" s="12"/>
      <c r="DI210" s="12"/>
      <c r="DP210" s="10"/>
      <c r="DQ210" s="11"/>
      <c r="DR210" s="11"/>
      <c r="DS210" s="11"/>
      <c r="DV210" s="12"/>
      <c r="DW210" s="12"/>
      <c r="DX210" s="12"/>
      <c r="DY210" s="12"/>
      <c r="EF210" s="10"/>
      <c r="EG210" s="11"/>
      <c r="EH210" s="11"/>
      <c r="EI210" s="11"/>
      <c r="EL210" s="12"/>
      <c r="EM210" s="12"/>
      <c r="EN210" s="12"/>
      <c r="EO210" s="12"/>
      <c r="EV210" s="10"/>
      <c r="EW210" s="11"/>
      <c r="EX210" s="11"/>
      <c r="EY210" s="11"/>
      <c r="FB210" s="12"/>
      <c r="FC210" s="12"/>
      <c r="FD210" s="12"/>
      <c r="FE210" s="12"/>
      <c r="FL210" s="10"/>
      <c r="FM210" s="11"/>
      <c r="FN210" s="11"/>
      <c r="FO210" s="11"/>
      <c r="FR210" s="12"/>
      <c r="FS210" s="12"/>
      <c r="FT210" s="12"/>
      <c r="FU210" s="12"/>
      <c r="GB210" s="10"/>
      <c r="GC210" s="11"/>
      <c r="GD210" s="11"/>
      <c r="GE210" s="11"/>
      <c r="GH210" s="12"/>
      <c r="GI210" s="12"/>
      <c r="GJ210" s="12"/>
      <c r="GK210" s="12"/>
      <c r="GR210" s="10"/>
      <c r="GS210" s="11"/>
      <c r="GT210" s="11"/>
      <c r="GU210" s="11"/>
      <c r="GX210" s="12"/>
      <c r="GY210" s="12"/>
      <c r="GZ210" s="12"/>
      <c r="HA210" s="12"/>
      <c r="HH210" s="10"/>
      <c r="HI210" s="11"/>
      <c r="HJ210" s="11"/>
      <c r="HK210" s="11"/>
      <c r="HN210" s="12"/>
      <c r="HO210" s="12"/>
      <c r="HP210" s="12"/>
      <c r="HQ210" s="12"/>
      <c r="HX210" s="10"/>
      <c r="HY210" s="11"/>
      <c r="HZ210" s="11"/>
      <c r="IA210" s="11"/>
      <c r="ID210" s="12"/>
      <c r="IE210" s="12"/>
      <c r="IF210" s="12"/>
      <c r="IG210" s="12"/>
    </row>
    <row r="211" spans="2:241" s="9" customFormat="1" ht="12.75">
      <c r="B211" s="12"/>
      <c r="D211" s="9" t="s">
        <v>45</v>
      </c>
      <c r="F211" s="9" t="s">
        <v>38</v>
      </c>
      <c r="G211" s="9">
        <v>2011</v>
      </c>
      <c r="I211" s="10"/>
      <c r="J211" s="11"/>
      <c r="K211" s="11"/>
      <c r="N211" s="12"/>
      <c r="O211" s="12"/>
      <c r="P211" s="12"/>
      <c r="Q211" s="12"/>
      <c r="X211" s="10"/>
      <c r="Y211" s="11"/>
      <c r="Z211" s="11"/>
      <c r="AA211" s="11"/>
      <c r="AD211" s="12"/>
      <c r="AE211" s="12"/>
      <c r="AF211" s="12"/>
      <c r="AG211" s="12"/>
      <c r="AN211" s="10"/>
      <c r="AO211" s="11"/>
      <c r="AP211" s="11"/>
      <c r="AQ211" s="11"/>
      <c r="AT211" s="12"/>
      <c r="AU211" s="12"/>
      <c r="AV211" s="12"/>
      <c r="AW211" s="12"/>
      <c r="BD211" s="10"/>
      <c r="BE211" s="11"/>
      <c r="BF211" s="11"/>
      <c r="BG211" s="11"/>
      <c r="BJ211" s="12"/>
      <c r="BK211" s="12"/>
      <c r="BL211" s="12"/>
      <c r="BM211" s="12"/>
      <c r="BT211" s="10"/>
      <c r="BU211" s="11"/>
      <c r="BV211" s="11"/>
      <c r="BW211" s="11"/>
      <c r="BZ211" s="12"/>
      <c r="CA211" s="12"/>
      <c r="CB211" s="12"/>
      <c r="CC211" s="12"/>
      <c r="CJ211" s="10"/>
      <c r="CK211" s="11"/>
      <c r="CL211" s="11"/>
      <c r="CM211" s="11"/>
      <c r="CP211" s="12"/>
      <c r="CQ211" s="12"/>
      <c r="CR211" s="12"/>
      <c r="CS211" s="12"/>
      <c r="CZ211" s="10"/>
      <c r="DA211" s="11"/>
      <c r="DB211" s="11"/>
      <c r="DC211" s="11"/>
      <c r="DF211" s="12"/>
      <c r="DG211" s="12"/>
      <c r="DH211" s="12"/>
      <c r="DI211" s="12"/>
      <c r="DP211" s="10"/>
      <c r="DQ211" s="11"/>
      <c r="DR211" s="11"/>
      <c r="DS211" s="11"/>
      <c r="DV211" s="12"/>
      <c r="DW211" s="12"/>
      <c r="DX211" s="12"/>
      <c r="DY211" s="12"/>
      <c r="EF211" s="10"/>
      <c r="EG211" s="11"/>
      <c r="EH211" s="11"/>
      <c r="EI211" s="11"/>
      <c r="EL211" s="12"/>
      <c r="EM211" s="12"/>
      <c r="EN211" s="12"/>
      <c r="EO211" s="12"/>
      <c r="EV211" s="10"/>
      <c r="EW211" s="11"/>
      <c r="EX211" s="11"/>
      <c r="EY211" s="11"/>
      <c r="FB211" s="12"/>
      <c r="FC211" s="12"/>
      <c r="FD211" s="12"/>
      <c r="FE211" s="12"/>
      <c r="FL211" s="10"/>
      <c r="FM211" s="11"/>
      <c r="FN211" s="11"/>
      <c r="FO211" s="11"/>
      <c r="FR211" s="12"/>
      <c r="FS211" s="12"/>
      <c r="FT211" s="12"/>
      <c r="FU211" s="12"/>
      <c r="GB211" s="10"/>
      <c r="GC211" s="11"/>
      <c r="GD211" s="11"/>
      <c r="GE211" s="11"/>
      <c r="GH211" s="12"/>
      <c r="GI211" s="12"/>
      <c r="GJ211" s="12"/>
      <c r="GK211" s="12"/>
      <c r="GR211" s="10"/>
      <c r="GS211" s="11"/>
      <c r="GT211" s="11"/>
      <c r="GU211" s="11"/>
      <c r="GX211" s="12"/>
      <c r="GY211" s="12"/>
      <c r="GZ211" s="12"/>
      <c r="HA211" s="12"/>
      <c r="HH211" s="10"/>
      <c r="HI211" s="11"/>
      <c r="HJ211" s="11"/>
      <c r="HK211" s="11"/>
      <c r="HN211" s="12"/>
      <c r="HO211" s="12"/>
      <c r="HP211" s="12"/>
      <c r="HQ211" s="12"/>
      <c r="HX211" s="10"/>
      <c r="HY211" s="11"/>
      <c r="HZ211" s="11"/>
      <c r="IA211" s="11"/>
      <c r="ID211" s="12"/>
      <c r="IE211" s="12"/>
      <c r="IF211" s="12"/>
      <c r="IG211" s="12"/>
    </row>
    <row r="212" spans="2:241" s="9" customFormat="1" ht="12.75">
      <c r="B212" s="12" t="s">
        <v>49</v>
      </c>
      <c r="D212" s="18">
        <v>4300</v>
      </c>
      <c r="E212" s="9">
        <v>290</v>
      </c>
      <c r="F212" s="9">
        <v>22</v>
      </c>
      <c r="G212" s="18">
        <v>6380</v>
      </c>
      <c r="H212" s="9" t="s">
        <v>48</v>
      </c>
      <c r="I212" s="10"/>
      <c r="J212" s="11"/>
      <c r="K212" s="11"/>
      <c r="N212" s="12"/>
      <c r="O212" s="12"/>
      <c r="P212" s="12"/>
      <c r="Q212" s="12"/>
      <c r="X212" s="10"/>
      <c r="Y212" s="11"/>
      <c r="Z212" s="11"/>
      <c r="AA212" s="11"/>
      <c r="AD212" s="12"/>
      <c r="AE212" s="12"/>
      <c r="AF212" s="12"/>
      <c r="AG212" s="12"/>
      <c r="AN212" s="10"/>
      <c r="AO212" s="11"/>
      <c r="AP212" s="11"/>
      <c r="AQ212" s="11"/>
      <c r="AT212" s="12"/>
      <c r="AU212" s="12"/>
      <c r="AV212" s="12"/>
      <c r="AW212" s="12"/>
      <c r="BD212" s="10"/>
      <c r="BE212" s="11"/>
      <c r="BF212" s="11"/>
      <c r="BG212" s="11"/>
      <c r="BJ212" s="12"/>
      <c r="BK212" s="12"/>
      <c r="BL212" s="12"/>
      <c r="BM212" s="12"/>
      <c r="BT212" s="10"/>
      <c r="BU212" s="11"/>
      <c r="BV212" s="11"/>
      <c r="BW212" s="11"/>
      <c r="BZ212" s="12"/>
      <c r="CA212" s="12"/>
      <c r="CB212" s="12"/>
      <c r="CC212" s="12"/>
      <c r="CJ212" s="10"/>
      <c r="CK212" s="11"/>
      <c r="CL212" s="11"/>
      <c r="CM212" s="11"/>
      <c r="CP212" s="12"/>
      <c r="CQ212" s="12"/>
      <c r="CR212" s="12"/>
      <c r="CS212" s="12"/>
      <c r="CZ212" s="10"/>
      <c r="DA212" s="11"/>
      <c r="DB212" s="11"/>
      <c r="DC212" s="11"/>
      <c r="DF212" s="12"/>
      <c r="DG212" s="12"/>
      <c r="DH212" s="12"/>
      <c r="DI212" s="12"/>
      <c r="DP212" s="10"/>
      <c r="DQ212" s="11"/>
      <c r="DR212" s="11"/>
      <c r="DS212" s="11"/>
      <c r="DV212" s="12"/>
      <c r="DW212" s="12"/>
      <c r="DX212" s="12"/>
      <c r="DY212" s="12"/>
      <c r="EF212" s="10"/>
      <c r="EG212" s="11"/>
      <c r="EH212" s="11"/>
      <c r="EI212" s="11"/>
      <c r="EL212" s="12"/>
      <c r="EM212" s="12"/>
      <c r="EN212" s="12"/>
      <c r="EO212" s="12"/>
      <c r="EV212" s="10"/>
      <c r="EW212" s="11"/>
      <c r="EX212" s="11"/>
      <c r="EY212" s="11"/>
      <c r="FB212" s="12"/>
      <c r="FC212" s="12"/>
      <c r="FD212" s="12"/>
      <c r="FE212" s="12"/>
      <c r="FL212" s="10"/>
      <c r="FM212" s="11"/>
      <c r="FN212" s="11"/>
      <c r="FO212" s="11"/>
      <c r="FR212" s="12"/>
      <c r="FS212" s="12"/>
      <c r="FT212" s="12"/>
      <c r="FU212" s="12"/>
      <c r="GB212" s="10"/>
      <c r="GC212" s="11"/>
      <c r="GD212" s="11"/>
      <c r="GE212" s="11"/>
      <c r="GH212" s="12"/>
      <c r="GI212" s="12"/>
      <c r="GJ212" s="12"/>
      <c r="GK212" s="12"/>
      <c r="GR212" s="10"/>
      <c r="GS212" s="11"/>
      <c r="GT212" s="11"/>
      <c r="GU212" s="11"/>
      <c r="GX212" s="12"/>
      <c r="GY212" s="12"/>
      <c r="GZ212" s="12"/>
      <c r="HA212" s="12"/>
      <c r="HH212" s="10"/>
      <c r="HI212" s="11"/>
      <c r="HJ212" s="11"/>
      <c r="HK212" s="11"/>
      <c r="HN212" s="12"/>
      <c r="HO212" s="12"/>
      <c r="HP212" s="12"/>
      <c r="HQ212" s="12"/>
      <c r="HX212" s="10"/>
      <c r="HY212" s="11"/>
      <c r="HZ212" s="11"/>
      <c r="IA212" s="11"/>
      <c r="ID212" s="12"/>
      <c r="IE212" s="12"/>
      <c r="IF212" s="12"/>
      <c r="IG212" s="12"/>
    </row>
    <row r="217" spans="2:3" ht="25.5">
      <c r="B217" s="56" t="s">
        <v>70</v>
      </c>
      <c r="C217" s="57">
        <v>1300</v>
      </c>
    </row>
    <row r="218" spans="2:3" ht="38.25">
      <c r="B218" s="56" t="s">
        <v>71</v>
      </c>
      <c r="C218">
        <v>599</v>
      </c>
    </row>
    <row r="219" spans="2:3" ht="38.25">
      <c r="B219" s="58" t="s">
        <v>72</v>
      </c>
      <c r="C219" s="57">
        <v>1700</v>
      </c>
    </row>
  </sheetData>
  <sheetProtection/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70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54.7109375" style="0" bestFit="1" customWidth="1"/>
    <col min="2" max="2" width="16.00390625" style="0" customWidth="1"/>
    <col min="3" max="3" width="13.28125" style="0" customWidth="1"/>
    <col min="4" max="4" width="25.57421875" style="0" customWidth="1"/>
    <col min="5" max="5" width="25.7109375" style="0" customWidth="1"/>
    <col min="6" max="6" width="9.57421875" style="0" bestFit="1" customWidth="1"/>
    <col min="8" max="8" width="20.57421875" style="0" bestFit="1" customWidth="1"/>
  </cols>
  <sheetData>
    <row r="5" ht="15.75">
      <c r="C5" s="73" t="s">
        <v>104</v>
      </c>
    </row>
    <row r="7" spans="1:14" ht="15.75">
      <c r="A7" s="85"/>
      <c r="B7" s="85"/>
      <c r="C7" s="85"/>
      <c r="D7" s="85"/>
      <c r="E7" s="85"/>
      <c r="F7" s="85"/>
      <c r="G7" s="85"/>
      <c r="H7" s="85"/>
      <c r="I7" s="86" t="s">
        <v>13</v>
      </c>
      <c r="J7" s="14"/>
      <c r="K7" s="55"/>
      <c r="L7" s="55"/>
      <c r="M7" s="13" t="s">
        <v>16</v>
      </c>
      <c r="N7" s="14"/>
    </row>
    <row r="8" spans="1:14" ht="16.5" thickBot="1">
      <c r="A8" s="85"/>
      <c r="B8" s="85"/>
      <c r="C8" s="85"/>
      <c r="D8" s="85"/>
      <c r="E8" s="85"/>
      <c r="F8" s="85"/>
      <c r="G8" s="85"/>
      <c r="H8" s="85"/>
      <c r="I8" s="86" t="s">
        <v>14</v>
      </c>
      <c r="J8" s="55"/>
      <c r="K8" s="14"/>
      <c r="L8" s="14"/>
      <c r="M8" s="13" t="s">
        <v>17</v>
      </c>
      <c r="N8" s="14"/>
    </row>
    <row r="9" spans="1:14" ht="35.25" thickBot="1">
      <c r="A9" s="75" t="s">
        <v>73</v>
      </c>
      <c r="B9" s="75" t="s">
        <v>84</v>
      </c>
      <c r="C9" s="75" t="s">
        <v>92</v>
      </c>
      <c r="D9" s="76" t="s">
        <v>88</v>
      </c>
      <c r="E9" s="76" t="s">
        <v>89</v>
      </c>
      <c r="F9" s="77" t="s">
        <v>90</v>
      </c>
      <c r="G9" s="77" t="s">
        <v>91</v>
      </c>
      <c r="H9" s="82" t="s">
        <v>105</v>
      </c>
      <c r="I9" s="86"/>
      <c r="J9" s="15"/>
      <c r="K9" s="14"/>
      <c r="L9" s="14"/>
      <c r="M9" s="13"/>
      <c r="N9" s="14"/>
    </row>
    <row r="10" spans="1:14" ht="34.5" customHeight="1" thickBot="1">
      <c r="A10" s="59" t="s">
        <v>83</v>
      </c>
      <c r="B10" s="59"/>
      <c r="C10" s="59"/>
      <c r="D10" s="74"/>
      <c r="E10" s="59"/>
      <c r="F10" s="60"/>
      <c r="G10" s="60"/>
      <c r="H10" s="83"/>
      <c r="I10" s="86"/>
      <c r="J10" s="15"/>
      <c r="K10" s="14"/>
      <c r="L10" s="14"/>
      <c r="M10" s="13"/>
      <c r="N10" s="14"/>
    </row>
    <row r="11" spans="1:14" ht="16.5" thickBot="1">
      <c r="A11" s="68" t="s">
        <v>82</v>
      </c>
      <c r="B11" s="64">
        <v>59</v>
      </c>
      <c r="C11" s="66">
        <v>1</v>
      </c>
      <c r="D11" s="67">
        <v>8</v>
      </c>
      <c r="E11" s="64">
        <v>8</v>
      </c>
      <c r="F11" s="67">
        <f>C11*D11</f>
        <v>8</v>
      </c>
      <c r="G11" s="67">
        <f>C11*E11</f>
        <v>8</v>
      </c>
      <c r="H11" s="84">
        <f>F11-G11</f>
        <v>0</v>
      </c>
      <c r="I11" s="86"/>
      <c r="J11" s="15"/>
      <c r="K11" s="14"/>
      <c r="L11" s="14"/>
      <c r="M11" s="13"/>
      <c r="N11" s="14"/>
    </row>
    <row r="12" spans="1:14" ht="16.5" thickBot="1">
      <c r="A12" s="68" t="s">
        <v>85</v>
      </c>
      <c r="B12" s="65">
        <v>1300</v>
      </c>
      <c r="C12" s="66">
        <v>7</v>
      </c>
      <c r="D12" s="67">
        <v>8</v>
      </c>
      <c r="E12" s="64">
        <v>8</v>
      </c>
      <c r="F12" s="67">
        <f>C12*D12</f>
        <v>56</v>
      </c>
      <c r="G12" s="67">
        <f aca="true" t="shared" si="0" ref="G12:G22">C12*E12</f>
        <v>56</v>
      </c>
      <c r="H12" s="84">
        <f aca="true" t="shared" si="1" ref="H12:H32">F12-G12</f>
        <v>0</v>
      </c>
      <c r="I12" s="86"/>
      <c r="J12" s="15"/>
      <c r="K12" s="14"/>
      <c r="L12" s="14"/>
      <c r="M12" s="13"/>
      <c r="N12" s="14"/>
    </row>
    <row r="13" spans="1:14" ht="16.5" thickBot="1">
      <c r="A13" s="68" t="s">
        <v>86</v>
      </c>
      <c r="B13" s="65">
        <v>1390</v>
      </c>
      <c r="C13" s="66">
        <v>7</v>
      </c>
      <c r="D13" s="67">
        <v>8</v>
      </c>
      <c r="E13" s="64">
        <v>8</v>
      </c>
      <c r="F13" s="67">
        <f>C13*D13</f>
        <v>56</v>
      </c>
      <c r="G13" s="67">
        <f t="shared" si="0"/>
        <v>56</v>
      </c>
      <c r="H13" s="84">
        <f t="shared" si="1"/>
        <v>0</v>
      </c>
      <c r="I13" s="86"/>
      <c r="J13" s="15"/>
      <c r="K13" s="14"/>
      <c r="L13" s="14"/>
      <c r="M13" s="13"/>
      <c r="N13" s="14"/>
    </row>
    <row r="14" spans="1:14" ht="16.5" thickBot="1">
      <c r="A14" s="68" t="s">
        <v>87</v>
      </c>
      <c r="B14" s="65">
        <v>1000</v>
      </c>
      <c r="C14" s="66">
        <v>5</v>
      </c>
      <c r="D14" s="67">
        <v>8</v>
      </c>
      <c r="E14" s="64">
        <v>8</v>
      </c>
      <c r="F14" s="67">
        <f>C14*D14</f>
        <v>40</v>
      </c>
      <c r="G14" s="67">
        <f t="shared" si="0"/>
        <v>40</v>
      </c>
      <c r="H14" s="84">
        <f t="shared" si="1"/>
        <v>0</v>
      </c>
      <c r="I14" s="86"/>
      <c r="J14" s="15"/>
      <c r="K14" s="14"/>
      <c r="L14" s="14"/>
      <c r="M14" s="13"/>
      <c r="N14" s="14"/>
    </row>
    <row r="15" spans="1:14" ht="16.5" thickBot="1">
      <c r="A15" s="68" t="s">
        <v>93</v>
      </c>
      <c r="B15" s="65">
        <v>1590</v>
      </c>
      <c r="C15" s="66">
        <v>8</v>
      </c>
      <c r="D15" s="67">
        <v>8</v>
      </c>
      <c r="E15" s="64">
        <v>8</v>
      </c>
      <c r="F15" s="67">
        <f>C15*D15</f>
        <v>64</v>
      </c>
      <c r="G15" s="67">
        <f t="shared" si="0"/>
        <v>64</v>
      </c>
      <c r="H15" s="84">
        <f t="shared" si="1"/>
        <v>0</v>
      </c>
      <c r="I15" s="86"/>
      <c r="J15" s="15"/>
      <c r="K15" s="14"/>
      <c r="L15" s="14"/>
      <c r="M15" s="13"/>
      <c r="N15" s="14"/>
    </row>
    <row r="16" spans="1:14" ht="35.25" thickBot="1">
      <c r="A16" s="59" t="s">
        <v>98</v>
      </c>
      <c r="B16" s="62"/>
      <c r="C16" s="62"/>
      <c r="D16" s="74"/>
      <c r="E16" s="62"/>
      <c r="F16" s="67"/>
      <c r="G16" s="67"/>
      <c r="H16" s="84"/>
      <c r="I16" s="86"/>
      <c r="J16" s="15"/>
      <c r="K16" s="14"/>
      <c r="L16" s="14"/>
      <c r="M16" s="13"/>
      <c r="N16" s="14"/>
    </row>
    <row r="17" spans="1:14" ht="16.5" thickBot="1">
      <c r="A17" s="68" t="s">
        <v>94</v>
      </c>
      <c r="B17" s="65">
        <v>1700</v>
      </c>
      <c r="C17" s="64">
        <v>9</v>
      </c>
      <c r="D17" s="67">
        <v>9</v>
      </c>
      <c r="E17" s="64">
        <v>9</v>
      </c>
      <c r="F17" s="67">
        <f>C17*D17</f>
        <v>81</v>
      </c>
      <c r="G17" s="67">
        <f t="shared" si="0"/>
        <v>81</v>
      </c>
      <c r="H17" s="84">
        <f t="shared" si="1"/>
        <v>0</v>
      </c>
      <c r="I17" s="86"/>
      <c r="J17" s="15"/>
      <c r="K17" s="14"/>
      <c r="L17" s="14"/>
      <c r="M17" s="13"/>
      <c r="N17" s="14"/>
    </row>
    <row r="18" spans="1:14" ht="38.25" thickBot="1">
      <c r="A18" s="69" t="s">
        <v>74</v>
      </c>
      <c r="B18" s="63"/>
      <c r="C18" s="66"/>
      <c r="D18" s="74"/>
      <c r="E18" s="62"/>
      <c r="F18" s="67"/>
      <c r="G18" s="67"/>
      <c r="H18" s="84"/>
      <c r="I18" s="86"/>
      <c r="J18" s="15"/>
      <c r="K18" s="14"/>
      <c r="L18" s="14"/>
      <c r="M18" s="13"/>
      <c r="N18" s="14"/>
    </row>
    <row r="19" spans="1:14" ht="16.5" thickBot="1">
      <c r="A19" s="68" t="s">
        <v>95</v>
      </c>
      <c r="B19" s="65">
        <v>1999</v>
      </c>
      <c r="C19" s="64">
        <v>10</v>
      </c>
      <c r="D19" s="67" t="s">
        <v>75</v>
      </c>
      <c r="E19" s="64">
        <v>18</v>
      </c>
      <c r="F19" s="67">
        <f>C19*D19</f>
        <v>180</v>
      </c>
      <c r="G19" s="67">
        <f t="shared" si="0"/>
        <v>180</v>
      </c>
      <c r="H19" s="84">
        <f t="shared" si="1"/>
        <v>0</v>
      </c>
      <c r="I19" s="86"/>
      <c r="J19" s="15"/>
      <c r="K19" s="14"/>
      <c r="L19" s="14"/>
      <c r="M19" s="13"/>
      <c r="N19" s="14"/>
    </row>
    <row r="20" spans="1:14" ht="16.5" thickBot="1">
      <c r="A20" s="70" t="s">
        <v>96</v>
      </c>
      <c r="B20" s="66">
        <v>1968</v>
      </c>
      <c r="C20" s="66">
        <v>10</v>
      </c>
      <c r="D20" s="67" t="s">
        <v>75</v>
      </c>
      <c r="E20" s="64">
        <v>18</v>
      </c>
      <c r="F20" s="67">
        <f>C20*D20</f>
        <v>180</v>
      </c>
      <c r="G20" s="67">
        <f t="shared" si="0"/>
        <v>180</v>
      </c>
      <c r="H20" s="84">
        <f t="shared" si="1"/>
        <v>0</v>
      </c>
      <c r="I20" s="86"/>
      <c r="J20" s="15"/>
      <c r="K20" s="14"/>
      <c r="L20" s="14"/>
      <c r="M20" s="13"/>
      <c r="N20" s="14"/>
    </row>
    <row r="21" spans="1:14" ht="38.25" thickBot="1">
      <c r="A21" s="69" t="s">
        <v>76</v>
      </c>
      <c r="B21" s="63"/>
      <c r="C21" s="66"/>
      <c r="D21" s="67"/>
      <c r="E21" s="64"/>
      <c r="F21" s="67"/>
      <c r="G21" s="67"/>
      <c r="H21" s="84"/>
      <c r="I21" s="86"/>
      <c r="J21" s="15"/>
      <c r="K21" s="14"/>
      <c r="L21" s="14"/>
      <c r="M21" s="13"/>
      <c r="N21" s="14"/>
    </row>
    <row r="22" spans="1:14" ht="16.5" thickBot="1">
      <c r="A22" s="68" t="s">
        <v>97</v>
      </c>
      <c r="B22" s="65">
        <v>2489</v>
      </c>
      <c r="C22" s="64">
        <v>13</v>
      </c>
      <c r="D22" s="67">
        <v>73</v>
      </c>
      <c r="E22" s="64">
        <v>72</v>
      </c>
      <c r="F22" s="67">
        <f>C22*D22</f>
        <v>949</v>
      </c>
      <c r="G22" s="67">
        <f t="shared" si="0"/>
        <v>936</v>
      </c>
      <c r="H22" s="84">
        <f t="shared" si="1"/>
        <v>13</v>
      </c>
      <c r="I22" s="86"/>
      <c r="J22" s="15"/>
      <c r="K22" s="14"/>
      <c r="L22" s="14"/>
      <c r="M22" s="13"/>
      <c r="N22" s="14"/>
    </row>
    <row r="23" spans="1:14" ht="38.25" thickBot="1">
      <c r="A23" s="69" t="s">
        <v>77</v>
      </c>
      <c r="B23" s="63"/>
      <c r="C23" s="66"/>
      <c r="D23" s="67"/>
      <c r="E23" s="64"/>
      <c r="F23" s="67"/>
      <c r="G23" s="67"/>
      <c r="H23" s="84"/>
      <c r="I23" s="86"/>
      <c r="J23" s="15"/>
      <c r="K23" s="14"/>
      <c r="L23" s="14"/>
      <c r="M23" s="13"/>
      <c r="N23" s="14"/>
    </row>
    <row r="24" spans="1:14" ht="16.5" thickBot="1">
      <c r="A24" s="71" t="s">
        <v>100</v>
      </c>
      <c r="B24" s="66">
        <v>2996</v>
      </c>
      <c r="C24" s="66">
        <v>15</v>
      </c>
      <c r="D24" s="67">
        <v>146</v>
      </c>
      <c r="E24" s="64">
        <v>144</v>
      </c>
      <c r="F24" s="67">
        <f aca="true" t="shared" si="2" ref="F24:F32">C24*D24</f>
        <v>2190</v>
      </c>
      <c r="G24" s="67">
        <f aca="true" t="shared" si="3" ref="G24:G32">C24*E24</f>
        <v>2160</v>
      </c>
      <c r="H24" s="84">
        <f t="shared" si="1"/>
        <v>30</v>
      </c>
      <c r="I24" s="86"/>
      <c r="J24" s="15"/>
      <c r="K24" s="14"/>
      <c r="L24" s="14"/>
      <c r="M24" s="13"/>
      <c r="N24" s="14"/>
    </row>
    <row r="25" spans="1:12" ht="35.25" thickBot="1">
      <c r="A25" s="59" t="s">
        <v>78</v>
      </c>
      <c r="B25" s="62"/>
      <c r="C25" s="64"/>
      <c r="D25" s="87"/>
      <c r="E25" s="87"/>
      <c r="F25" s="67"/>
      <c r="G25" s="67"/>
      <c r="H25" s="84"/>
      <c r="I25" s="85"/>
      <c r="J25" s="15"/>
      <c r="K25" s="14"/>
      <c r="L25" s="14"/>
    </row>
    <row r="26" spans="1:12" ht="16.5" thickBot="1">
      <c r="A26" s="68" t="s">
        <v>99</v>
      </c>
      <c r="B26" s="65">
        <v>4134</v>
      </c>
      <c r="C26" s="64">
        <v>21</v>
      </c>
      <c r="D26" s="67">
        <v>294</v>
      </c>
      <c r="E26" s="64">
        <v>290</v>
      </c>
      <c r="F26" s="67">
        <f t="shared" si="2"/>
        <v>6174</v>
      </c>
      <c r="G26" s="67">
        <f t="shared" si="3"/>
        <v>6090</v>
      </c>
      <c r="H26" s="84">
        <f t="shared" si="1"/>
        <v>84</v>
      </c>
      <c r="I26" s="85"/>
      <c r="J26" s="15"/>
      <c r="K26" s="14"/>
      <c r="L26" s="14"/>
    </row>
    <row r="27" spans="1:9" ht="16.5" thickBot="1">
      <c r="A27" s="59" t="s">
        <v>79</v>
      </c>
      <c r="B27" s="62"/>
      <c r="C27" s="64"/>
      <c r="D27" s="67"/>
      <c r="E27" s="64"/>
      <c r="F27" s="67"/>
      <c r="G27" s="67"/>
      <c r="H27" s="84"/>
      <c r="I27" s="85"/>
    </row>
    <row r="28" spans="1:9" ht="16.5" thickBot="1">
      <c r="A28" s="61" t="s">
        <v>101</v>
      </c>
      <c r="B28" s="65">
        <v>2500</v>
      </c>
      <c r="C28" s="64">
        <v>13</v>
      </c>
      <c r="D28" s="67">
        <v>24</v>
      </c>
      <c r="E28" s="64">
        <v>24</v>
      </c>
      <c r="F28" s="67">
        <f t="shared" si="2"/>
        <v>312</v>
      </c>
      <c r="G28" s="67">
        <f t="shared" si="3"/>
        <v>312</v>
      </c>
      <c r="H28" s="84">
        <f t="shared" si="1"/>
        <v>0</v>
      </c>
      <c r="I28" s="85"/>
    </row>
    <row r="29" spans="1:9" ht="32.25" thickBot="1">
      <c r="A29" s="69" t="s">
        <v>80</v>
      </c>
      <c r="B29" s="63"/>
      <c r="C29" s="63"/>
      <c r="D29" s="67"/>
      <c r="E29" s="64"/>
      <c r="F29" s="67"/>
      <c r="G29" s="67"/>
      <c r="H29" s="84"/>
      <c r="I29" s="85"/>
    </row>
    <row r="30" spans="1:9" ht="16.5" thickBot="1">
      <c r="A30" s="71" t="s">
        <v>102</v>
      </c>
      <c r="B30" s="72">
        <v>2200</v>
      </c>
      <c r="C30" s="66">
        <v>11</v>
      </c>
      <c r="D30" s="67">
        <v>30</v>
      </c>
      <c r="E30" s="64">
        <v>30</v>
      </c>
      <c r="F30" s="67">
        <f t="shared" si="2"/>
        <v>330</v>
      </c>
      <c r="G30" s="67">
        <f t="shared" si="3"/>
        <v>330</v>
      </c>
      <c r="H30" s="84">
        <f t="shared" si="1"/>
        <v>0</v>
      </c>
      <c r="I30" s="85"/>
    </row>
    <row r="31" spans="1:9" ht="16.5" thickBot="1">
      <c r="A31" s="59" t="s">
        <v>81</v>
      </c>
      <c r="B31" s="62"/>
      <c r="C31" s="64"/>
      <c r="D31" s="67"/>
      <c r="E31" s="64"/>
      <c r="F31" s="67"/>
      <c r="G31" s="67"/>
      <c r="H31" s="84"/>
      <c r="I31" s="85"/>
    </row>
    <row r="32" spans="1:9" ht="16.5" thickBot="1">
      <c r="A32" s="68" t="s">
        <v>103</v>
      </c>
      <c r="B32" s="65">
        <v>4700</v>
      </c>
      <c r="C32" s="64">
        <v>24</v>
      </c>
      <c r="D32" s="67">
        <v>18</v>
      </c>
      <c r="E32" s="64">
        <v>18</v>
      </c>
      <c r="F32" s="67">
        <f t="shared" si="2"/>
        <v>432</v>
      </c>
      <c r="G32" s="67">
        <f t="shared" si="3"/>
        <v>432</v>
      </c>
      <c r="H32" s="84">
        <f t="shared" si="1"/>
        <v>0</v>
      </c>
      <c r="I32" s="85"/>
    </row>
    <row r="34" spans="5:14" ht="12.75">
      <c r="E34" s="12"/>
      <c r="F34" s="9"/>
      <c r="G34" s="9"/>
      <c r="H34" s="9"/>
      <c r="I34" s="9"/>
      <c r="J34" s="19"/>
      <c r="K34" s="9"/>
      <c r="L34" s="10"/>
      <c r="M34" s="11"/>
      <c r="N34" s="11"/>
    </row>
    <row r="35" spans="5:14" ht="12.75">
      <c r="E35" s="12"/>
      <c r="F35" s="9"/>
      <c r="G35" s="9"/>
      <c r="H35" s="9"/>
      <c r="I35" s="9"/>
      <c r="J35" s="9"/>
      <c r="K35" s="9"/>
      <c r="L35" s="10"/>
      <c r="M35" s="11"/>
      <c r="N35" s="11"/>
    </row>
    <row r="36" spans="5:14" ht="12.75">
      <c r="E36" s="12"/>
      <c r="F36" s="9"/>
      <c r="G36" s="18"/>
      <c r="H36" s="9"/>
      <c r="I36" s="9"/>
      <c r="J36" s="18"/>
      <c r="K36" s="9"/>
      <c r="L36" s="10"/>
      <c r="M36" s="11"/>
      <c r="N36" s="11"/>
    </row>
    <row r="37" ht="12.75">
      <c r="A37" s="55"/>
    </row>
    <row r="41" spans="5:6" ht="12.75">
      <c r="E41" s="56"/>
      <c r="F41" s="57"/>
    </row>
    <row r="42" ht="12.75">
      <c r="E42" s="56"/>
    </row>
    <row r="43" spans="5:6" ht="12.75">
      <c r="E43" s="58"/>
      <c r="F43" s="57"/>
    </row>
    <row r="48" spans="5:14" ht="12.75">
      <c r="E48" s="14"/>
      <c r="F48" s="14"/>
      <c r="G48" s="55"/>
      <c r="H48" s="55"/>
      <c r="I48" s="13"/>
      <c r="J48" s="14"/>
      <c r="K48" s="55"/>
      <c r="L48" s="55"/>
      <c r="M48" s="13"/>
      <c r="N48" s="14"/>
    </row>
    <row r="49" spans="5:14" ht="12.75">
      <c r="E49" s="14"/>
      <c r="F49" s="14"/>
      <c r="G49" s="14"/>
      <c r="H49" s="14"/>
      <c r="I49" s="13"/>
      <c r="J49" s="55"/>
      <c r="K49" s="14"/>
      <c r="L49" s="14"/>
      <c r="M49" s="13"/>
      <c r="N49" s="14"/>
    </row>
    <row r="50" spans="5:14" ht="12.75">
      <c r="E50" s="14"/>
      <c r="F50" s="14"/>
      <c r="G50" s="14"/>
      <c r="H50" s="14"/>
      <c r="I50" s="13"/>
      <c r="J50" s="15"/>
      <c r="K50" s="14"/>
      <c r="L50" s="14"/>
      <c r="M50" s="13"/>
      <c r="N50" s="14"/>
    </row>
    <row r="51" spans="5:14" ht="12.75">
      <c r="E51" s="14"/>
      <c r="F51" s="14"/>
      <c r="G51" s="14"/>
      <c r="H51" s="14"/>
      <c r="I51" s="13"/>
      <c r="J51" s="15"/>
      <c r="K51" s="14"/>
      <c r="L51" s="14"/>
      <c r="M51" s="13"/>
      <c r="N51" s="14"/>
    </row>
    <row r="52" spans="5:14" ht="12.75">
      <c r="E52" s="14"/>
      <c r="F52" s="14"/>
      <c r="G52" s="14"/>
      <c r="H52" s="14"/>
      <c r="I52" s="13"/>
      <c r="J52" s="15"/>
      <c r="K52" s="14"/>
      <c r="L52" s="14"/>
      <c r="M52" s="13"/>
      <c r="N52" s="14"/>
    </row>
    <row r="53" spans="5:14" ht="12.75">
      <c r="E53" s="14"/>
      <c r="F53" s="14"/>
      <c r="G53" s="14"/>
      <c r="H53" s="14"/>
      <c r="I53" s="13"/>
      <c r="J53" s="15"/>
      <c r="K53" s="14"/>
      <c r="L53" s="14"/>
      <c r="M53" s="13"/>
      <c r="N53" s="14"/>
    </row>
    <row r="54" spans="5:14" ht="12.75">
      <c r="E54" s="14"/>
      <c r="F54" s="14"/>
      <c r="G54" s="14"/>
      <c r="H54" s="14"/>
      <c r="I54" s="13"/>
      <c r="J54" s="15"/>
      <c r="K54" s="14"/>
      <c r="L54" s="14"/>
      <c r="M54" s="13"/>
      <c r="N54" s="14"/>
    </row>
    <row r="55" spans="5:14" ht="12.75">
      <c r="E55" s="14"/>
      <c r="F55" s="14"/>
      <c r="G55" s="14"/>
      <c r="H55" s="14"/>
      <c r="I55" s="13"/>
      <c r="J55" s="15"/>
      <c r="K55" s="14"/>
      <c r="L55" s="14"/>
      <c r="M55" s="13"/>
      <c r="N55" s="14"/>
    </row>
    <row r="56" spans="5:12" ht="12.75">
      <c r="E56" s="14"/>
      <c r="F56" s="14"/>
      <c r="G56" s="14"/>
      <c r="H56" s="14"/>
      <c r="J56" s="15"/>
      <c r="K56" s="14"/>
      <c r="L56" s="14"/>
    </row>
    <row r="61" spans="5:14" ht="12.75">
      <c r="E61" s="12"/>
      <c r="F61" s="9"/>
      <c r="G61" s="9"/>
      <c r="H61" s="9"/>
      <c r="I61" s="9"/>
      <c r="J61" s="19"/>
      <c r="K61" s="9"/>
      <c r="L61" s="10"/>
      <c r="M61" s="11"/>
      <c r="N61" s="11"/>
    </row>
    <row r="62" spans="5:14" ht="12.75">
      <c r="E62" s="12"/>
      <c r="F62" s="9"/>
      <c r="G62" s="9"/>
      <c r="H62" s="9"/>
      <c r="I62" s="9"/>
      <c r="J62" s="9"/>
      <c r="K62" s="9"/>
      <c r="L62" s="10"/>
      <c r="M62" s="11"/>
      <c r="N62" s="11"/>
    </row>
    <row r="63" spans="5:14" ht="12.75">
      <c r="E63" s="12"/>
      <c r="F63" s="9"/>
      <c r="G63" s="18"/>
      <c r="H63" s="9"/>
      <c r="I63" s="9"/>
      <c r="J63" s="18"/>
      <c r="K63" s="9"/>
      <c r="L63" s="10"/>
      <c r="M63" s="11"/>
      <c r="N63" s="11"/>
    </row>
    <row r="68" spans="5:6" ht="12.75">
      <c r="E68" s="56"/>
      <c r="F68" s="57"/>
    </row>
    <row r="69" ht="12.75">
      <c r="E69" s="56"/>
    </row>
    <row r="70" spans="5:6" ht="12.75">
      <c r="E70" s="58"/>
      <c r="F70" s="57"/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vcoman</dc:creator>
  <cp:keywords/>
  <dc:description/>
  <cp:lastModifiedBy>monica</cp:lastModifiedBy>
  <cp:lastPrinted>2018-02-26T13:08:49Z</cp:lastPrinted>
  <dcterms:created xsi:type="dcterms:W3CDTF">2005-10-10T10:58:55Z</dcterms:created>
  <dcterms:modified xsi:type="dcterms:W3CDTF">2018-02-26T14:02:09Z</dcterms:modified>
  <cp:category/>
  <cp:version/>
  <cp:contentType/>
  <cp:contentStatus/>
</cp:coreProperties>
</file>